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ndres\Desktop\CANAL TRECE\PLANEACION TRECE\planes del decreto 612 vigencia 2025\"/>
    </mc:Choice>
  </mc:AlternateContent>
  <xr:revisionPtr revIDLastSave="0" documentId="13_ncr:1_{1D3C6A1E-D4E6-49A1-B57C-573620CA433E}" xr6:coauthVersionLast="47" xr6:coauthVersionMax="47" xr10:uidLastSave="{00000000-0000-0000-0000-000000000000}"/>
  <bookViews>
    <workbookView xWindow="-120" yWindow="-120" windowWidth="20730" windowHeight="11310" xr2:uid="{00000000-000D-0000-FFFF-FFFF00000000}"/>
  </bookViews>
  <sheets>
    <sheet name="PLAN DE ACCION 2025" sheetId="1" r:id="rId1"/>
    <sheet name="LINEAMIENTOS DILIGENCIAMIENTO " sheetId="2" r:id="rId2"/>
  </sheets>
  <definedNames>
    <definedName name="_xlnm._FilterDatabase" localSheetId="0" hidden="1">'PLAN DE ACCION 2025'!$J$1:$J$64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M61" i="1"/>
  <c r="D4" i="1"/>
  <c r="D5" i="1" s="1"/>
  <c r="D6" i="1" s="1"/>
  <c r="D7" i="1" s="1"/>
  <c r="D8" i="1" s="1"/>
  <c r="D9" i="1" s="1"/>
  <c r="D10" i="1" s="1"/>
  <c r="D11" i="1" s="1"/>
  <c r="D12" i="1" l="1"/>
  <c r="D13" i="1" s="1"/>
  <c r="D14" i="1" s="1"/>
  <c r="D15" i="1" l="1"/>
  <c r="D16" i="1" s="1"/>
  <c r="D17" i="1" s="1"/>
  <c r="D18" i="1" s="1"/>
  <c r="D19" i="1" s="1"/>
  <c r="D20" i="1" l="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tc={7D047A0F-215F-4E5A-9D8A-74F8B904B7AC}</author>
    <author>tc={9BB1CC83-EF98-42AC-90F3-B2EE719DD73A}</author>
    <author>tc={4A6AA280-C5BB-4259-A4D4-F2A3E20DAF1B}</author>
    <author>tc={4438CBE6-9A52-42FC-A90A-09CFA3333480}</author>
    <author>tc={3D36818E-6560-4991-8682-8F742F929AE0}</author>
    <author>tc={233E9B76-0EFE-45E3-8300-A51DC466FF80}</author>
  </authors>
  <commentList>
    <comment ref="H2" authorId="0" shapeId="0" xr:uid="{7D047A0F-215F-4E5A-9D8A-74F8B904B7A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Sobre esta columna en cada meta se debe darle un peso porcentual a la meta que debe ser proporcional al 25% de la línea  estratégica, en este sentido dele un peso porcentual en sentido que corresponda al peso de la linea. Ejemplo la meta 1 corresponde a la linea estrategica MAS INNOVADORES, esta tiene un peso del 25% del plan, este a su vez tiene 4 iniciativas que si se divide por partes iguales corresponderia 6.25% cada iniciativa a su vez la iniciativa tiene 4 metas entre la que esta  la meta 1, de acuerdo a la importancia que  le da el area podemos por ejemplo ese 6.25% darle un peso a esa meta del 2% es decir el resto del 4.25% dividirla en las otras tres metas.  </t>
      </text>
    </comment>
    <comment ref="I2" authorId="1" shapeId="0" xr:uid="{9BB1CC83-EF98-42AC-90F3-B2EE719DD73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la casilla de cada meta que corresponde a actividades de la meta de despliega las actividades especificas o  tareas que se van a realizar durante el año lo mas especifico posible con nivel de detalle. </t>
      </text>
    </comment>
    <comment ref="K2" authorId="2" shapeId="0" xr:uid="{4A6AA280-C5BB-4259-A4D4-F2A3E20DAF1B}">
      <text>
        <t>[Comentario encadenado]
Su versión de Excel le permite leer este comentario encadenado; sin embargo, las ediciones que se apliquen se quitarán si el archivo se abre en una versión más reciente de Excel. Más información: https://go.microsoft.com/fwlink/?linkid=870924
Comentario:
    En esta casilla se debe enviar los recursos que se van a utilizar durante el año en pesos, esto se deriva del presupuesto enviado para aprobacion de junta, esta informacion se encentra en los requerimientos</t>
      </text>
    </comment>
    <comment ref="L2" authorId="3" shapeId="0" xr:uid="{4438CBE6-9A52-42FC-A90A-09CFA333348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Este es discresional del area </t>
      </text>
    </comment>
    <comment ref="O2" authorId="4" shapeId="0" xr:uid="{3D36818E-6560-4991-8682-8F742F929AE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 es que tipo de documento para revision y analisis de planeacion en el seguimiento. </t>
      </text>
    </comment>
    <comment ref="E40" authorId="5" shapeId="0" xr:uid="{233E9B76-0EFE-45E3-8300-A51DC466FF8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 meta debe ajustarse. </t>
      </text>
    </comment>
  </commentList>
</comments>
</file>

<file path=xl/sharedStrings.xml><?xml version="1.0" encoding="utf-8"?>
<sst xmlns="http://schemas.openxmlformats.org/spreadsheetml/2006/main" count="500" uniqueCount="337">
  <si>
    <t>Línea Estratégica</t>
  </si>
  <si>
    <t>Responsable</t>
  </si>
  <si>
    <t>Recursos Necesarios</t>
  </si>
  <si>
    <t>Indicador de Éxito</t>
  </si>
  <si>
    <t>Más Innovadores</t>
  </si>
  <si>
    <t>Más Conectados</t>
  </si>
  <si>
    <t>Más Productivos</t>
  </si>
  <si>
    <t>Más Sostenibles</t>
  </si>
  <si>
    <t>90% de respuestas en tiempo a contrataciones</t>
  </si>
  <si>
    <t>Equipo de Producción</t>
  </si>
  <si>
    <t>Programación y Contenidos</t>
  </si>
  <si>
    <t>Número de alianzas establecidas</t>
  </si>
  <si>
    <t>Equilibrio en estados financieros</t>
  </si>
  <si>
    <t>Desarrollar contenidos transmedia que aumenten la experiencia de las audiencias, convirtiéndonos en un canal regional innovador referente a nivel nacional e internacional</t>
  </si>
  <si>
    <t>Iniciativa</t>
  </si>
  <si>
    <t xml:space="preserve">Fortalecer contenidos regionales </t>
  </si>
  <si>
    <t>3 convocatorias</t>
  </si>
  <si>
    <t>1 laboratorio</t>
  </si>
  <si>
    <t>Plazo o programacion</t>
  </si>
  <si>
    <t>2 convenios o alianzas</t>
  </si>
  <si>
    <t xml:space="preserve">Equipo de Producción </t>
  </si>
  <si>
    <t>Innovar, mantener y ampliar la programación inclusiva de la parrilla de programación cultural y educativa.</t>
  </si>
  <si>
    <t>2% programación inclusiva</t>
  </si>
  <si>
    <t>75% programación educativa, cultural, infantil y científica</t>
  </si>
  <si>
    <t xml:space="preserve">Producir series para pantallas digitales </t>
  </si>
  <si>
    <t xml:space="preserve">3 productos anuales </t>
  </si>
  <si>
    <t>Equipo digital</t>
  </si>
  <si>
    <t xml:space="preserve">formula </t>
  </si>
  <si>
    <t>Conectar a Canal Trece con las regiones y público objetivo para comprensión, aumento y fidelización a una audiencia global, generando un diálogo de doble vía a través del posicionamiento de nuestros productos y servicios.</t>
  </si>
  <si>
    <t>Linea base</t>
  </si>
  <si>
    <t>Alianzas Estratégicas que apoyen el plan de comunicaciones con el fin de posicionar al Canal Trece de manera global</t>
  </si>
  <si>
    <t>Fortalecer internamente a la entidad con el fin de mejorar los resultados conforme a la misionalidad y normativa vigente.</t>
  </si>
  <si>
    <t>Mejoramiento del índice de desempeño a través del mantenimiento de MIPG</t>
  </si>
  <si>
    <t>Mejoramiento de procesos para salida de productos de calidad.</t>
  </si>
  <si>
    <t xml:space="preserve">Optimización de la productividad mediante fortalecimiento de la capacidad tecnológica </t>
  </si>
  <si>
    <t xml:space="preserve">80% cumplimiento PETIC </t>
  </si>
  <si>
    <t>80% cumplimiento</t>
  </si>
  <si>
    <t>100% cumplimiento</t>
  </si>
  <si>
    <t>Fortalecimiento al proceso contractual para la eficiencia administrativa</t>
  </si>
  <si>
    <t>Fortalecimiento de la relación Estado- Ciudadanía</t>
  </si>
  <si>
    <r>
      <t>Conectar y fidelizar a los colaboradores con el Trece para que sean embajadores de marca mediante una estrategia de comunicaciones interna</t>
    </r>
    <r>
      <rPr>
        <sz val="12"/>
        <color rgb="FF000000"/>
        <rFont val="Arial"/>
        <family val="2"/>
      </rPr>
      <t>.</t>
    </r>
  </si>
  <si>
    <t xml:space="preserve">Mas conocimiento más productividad </t>
  </si>
  <si>
    <t>Evaluación y seguimiento</t>
  </si>
  <si>
    <t>Objetivo Estrategico</t>
  </si>
  <si>
    <t>Posicionar al Canal Trece, como el Canal Público Regional líder en la prestación de servicios relacionados con producción audiovisual transmedia, desarrollo de tecnologías de la información y comunicaciones, ATL (Above The Line), BTL (Below The Line)  y operación logística asociados al sector, permitiendo así, la financiación de las obligaciones, necesidades, autosostenibilidad y cumplimiento de la misión institucional.</t>
  </si>
  <si>
    <t>Administración y control de recursos financieros</t>
  </si>
  <si>
    <t>Posicionamiento de marca</t>
  </si>
  <si>
    <t>Autosostenibilidad y diversificación del portafolio de servicios</t>
  </si>
  <si>
    <t>Internacionalización de contenidos</t>
  </si>
  <si>
    <t xml:space="preserve">% de cumplimiento </t>
  </si>
  <si>
    <t>certificacion obtenida</t>
  </si>
  <si>
    <t xml:space="preserve">Meta Plan Estrategico </t>
  </si>
  <si>
    <t xml:space="preserve">Numero Meta </t>
  </si>
  <si>
    <t xml:space="preserve">Evidencia </t>
  </si>
  <si>
    <t>Contenidos in- house (Aumentar la cantidad de contenido de las regiones más apartadas y aumentar las transmisiones que reflejen las acciones autóctonas expresadas desde el territorio)
Meta: Final de periodo 20% (5% anual= acumulativo)</t>
  </si>
  <si>
    <t>Laboratorio de contenidos: Trecelab
Meta:4 al final del periodo</t>
  </si>
  <si>
    <t>Convocatorias: crea con Trece
Meta:12 al final del periodo (3 por cada año)</t>
  </si>
  <si>
    <t>Producción de contenidos a través de convenios, contratos o alianzas
Meta:8 al final del periodo (2 por cada año).</t>
  </si>
  <si>
    <t>Programación educativa, cultural, infantil y científica
Meta:  Mantener 75% de la parrilla trimestral-indicador de mantenimiento</t>
  </si>
  <si>
    <t>Programación inclusiva 
Meta: 2% anual 8% al final del periodo del plan -indicador de mantenimiento</t>
  </si>
  <si>
    <t>Producir series de animación. Meta 12. Programación anual 3</t>
  </si>
  <si>
    <t>Producir series web. Meta 12. Programación anual 3</t>
  </si>
  <si>
    <t>Producir series podcast. Meta 12 programación anual 3</t>
  </si>
  <si>
    <t>Coproducir contenidos a nivel internacional</t>
  </si>
  <si>
    <t>Coproducciones de Canal Trece realizados y emitidos en canales internacionales y OTT. Meta: 4 Contenidos de Canal Trece realizados y emitidos en canales internacionales y OTT, 1 cada año.</t>
  </si>
  <si>
    <t>1 cooproduccion anual</t>
  </si>
  <si>
    <t xml:space="preserve">comprensión y medición de las preferencias, características y comportamientos de los televidentes y audiencia digital  </t>
  </si>
  <si>
    <t>PLAN ESTRATEGICO</t>
  </si>
  <si>
    <t>PLAN DE ACCION</t>
  </si>
  <si>
    <t xml:space="preserve">Aumentar el consumo del canal en sus diferentes pantallas con el incremento del alcance </t>
  </si>
  <si>
    <t>Aumentar la interacción en redes sociales mediante nuestros contenidos digitales
Meta: 60% en el cuatrienio (15% anual)</t>
  </si>
  <si>
    <t>Aumenta el tráfico a la página web
Meta: 60% en el cuatrienio (15% anual)</t>
  </si>
  <si>
    <t xml:space="preserve">Firma de convenios con aliados estratégicos en comunicaciones, programación anual 1 por año con una línea base de 8. Es decir, al final del periodo termina en 12 alianzas estratégicas. Enfocar medios de comunicación </t>
  </si>
  <si>
    <t>Garantizar un cumplimiento mínimo del 80% de las actividades programadas, enfocadas en fortalecer la visibilidad y el reconocimiento del canal en las regiones y público objetivo. Programación anual</t>
  </si>
  <si>
    <t>Formulación y ejecución del Plan Anual de Relaciones Públicas con el fin de posicionar a canal trece mediante estrategias de comunicación externa como publicaciones Free press, presencia en eventos o foros y fidelización de medios de comunicación</t>
  </si>
  <si>
    <t xml:space="preserve">Aplicación y medición de políticas a través de autodiagnósticos Programación: Llegar al terminar el cuatrienio a 97%, 3% anual </t>
  </si>
  <si>
    <t>Ejecución Plan de acción de MIPG programación 100% anual</t>
  </si>
  <si>
    <t>Obtener la Certificación de calidad NTC-ISO9001. Meta: certificación de calidad implementación 100%</t>
  </si>
  <si>
    <t>N/A</t>
  </si>
  <si>
    <t>Desarrollar el plan de mejoramiento SGSST correspondiente para mejorar los resultados. 100% cada año.</t>
  </si>
  <si>
    <t xml:space="preserve">Desarrollar plan de acción del Sistema de gestión de seguridad y salud en el trabajo generando un clima laboral más confortable
</t>
  </si>
  <si>
    <t xml:space="preserve">Vincular a la actividad productiva del canal a talento humano regional </t>
  </si>
  <si>
    <t>Incluir un mínimo del 5% de servidores públicos provenientes de las regiones a las actividades productivas del canal con el fin de apoyar el desarrollo económico y social de la industria local. 5% anual del total de vinculados a la productividad del canal</t>
  </si>
  <si>
    <t>Ejecución del PETIC programación: Cumplimiento mínimo 80% de la programación anual</t>
  </si>
  <si>
    <t>Ejecución Seguridad y privacidad de la información. Programación: Cumplimiento mínimo 80% de la programación anual</t>
  </si>
  <si>
    <t>Manejo de riesgos. Programación: Ejecución del plan de tratamiento de riesgo mínimo 100%</t>
  </si>
  <si>
    <t>Compra mantenimiento y actualización de equipos y redes (actualización tecnológica) Programación:  Proyectos programados 1 anualmente 4 al final del periodo</t>
  </si>
  <si>
    <t>Optimizar tiempos de respuesta en contratación. Mínimo 90% de las solicitudes en todos los procesos</t>
  </si>
  <si>
    <t>Implementación SECOP transaccional. 100%implementado</t>
  </si>
  <si>
    <t>Botón de transparencia sede electrónica actualizado al 100% cada año</t>
  </si>
  <si>
    <t>Secciones del menú participa con contenido actualizado por vigencia</t>
  </si>
  <si>
    <t>Respuestas oportunas de PQRSD y solicitudes de acceso a la información pública.   medición: mínimo el 90% de respuestas en término</t>
  </si>
  <si>
    <t>Cumplimiento Plan de acción de daño antijurídico: Cumplimiento mínimo 90% de la programación anual</t>
  </si>
  <si>
    <t>Porcentaje del Plan de comunicación interna. Cumplimiento mínimo 80% de la programación anual</t>
  </si>
  <si>
    <t>Implementar centro de pensamiento de la industria. Primer año formulación e implementación. Segundo año desarrollo y mantenimiento, tercer y cuarto año mantenimiento. Meta ejecución plan mínimo 70%</t>
  </si>
  <si>
    <t>Desarrollo y mantenimiento del modelo de liderazgo. Cumplimiento mínimo 90% de la programación anual</t>
  </si>
  <si>
    <t>Memoria histórica: Administración de documentos físicos y electrónicos. Meta: implementación y desarrollo política gestión documental 25% cada año para llegar a 100% al final del período</t>
  </si>
  <si>
    <t>% Cumplimiento plan de anual de auditorías. Cumplimiento mínimo 85% de la programación anual</t>
  </si>
  <si>
    <t>% avance MECI. Incremento 3% cada año</t>
  </si>
  <si>
    <t>Jornadas de planeación estratégica. 2 anualmente</t>
  </si>
  <si>
    <t>1321 horas de contenido</t>
  </si>
  <si>
    <t>es 14% que es el resultado del alcance total (26.133.893) sobre las cuentas que interactuaron (3.658.745)</t>
  </si>
  <si>
    <t>1.400.000 usuarios</t>
  </si>
  <si>
    <t>Seguimiento a los gastos de administración
Meta: &lt;0=21% cada año</t>
  </si>
  <si>
    <t xml:space="preserve">Monitoreo al margen de contribución de los Proyectos
Meta: Mínimo 22% (promedio anual) </t>
  </si>
  <si>
    <t xml:space="preserve">Control a la gestión de Cartera
Meta: &lt;0=5% cada año. </t>
  </si>
  <si>
    <t>Mantener equilibrio financiero
Meta: 100% anual.</t>
  </si>
  <si>
    <t>Peso Porcentual</t>
  </si>
  <si>
    <t>Diseñar un plan de mercadeo que permita el fortalecimiento de la marca y la consolidación de la misma anualmente a nivel nacional e internacional.
Meta: Cumplimiento del 100% del Plan de Mercadeo aprobado para cada vigencia.</t>
  </si>
  <si>
    <t>Canal Trece diversifica su oferta comercial Meta: 100% de Ingresos totales por comercialización proyectados cada año</t>
  </si>
  <si>
    <t>Canal Trece consolida su oferta comercial
Meta: 90% mínimo del Número total de clientes proyectados cada año</t>
  </si>
  <si>
    <t>Canal Trece fideliza sus clientes
Meta: 90% de satisfacción del cliente en cada vigencia</t>
  </si>
  <si>
    <t>Generar alianzas que contemplen la participación del canal en encuentros, festivales, concursos y alianzas internacionales del sector audiovisual.
Meta: 4 alianzas en el periodo. 1 alianza estratégica internacional implementada cada año.</t>
  </si>
  <si>
    <t>Cooperar internacionalmente para el intercambio y promoción de contenidos.</t>
  </si>
  <si>
    <t>Equipo de Producción y programacion</t>
  </si>
  <si>
    <t>Equipo audiencias</t>
  </si>
  <si>
    <t>Equipo Digital</t>
  </si>
  <si>
    <t>Equipo Digtal</t>
  </si>
  <si>
    <t xml:space="preserve">Equipo Comunicaciones </t>
  </si>
  <si>
    <t>Minimo 80% de las actividades del plan estrategico</t>
  </si>
  <si>
    <t xml:space="preserve">9 Alianzas </t>
  </si>
  <si>
    <t>1.610.000 usuarios</t>
  </si>
  <si>
    <t xml:space="preserve">Aumentar el activo consumidor de los contendidos del canal, numero de seguidores en plataformas digitales.
Meta: 60% en el cuatrienio (15% anual)
</t>
  </si>
  <si>
    <t xml:space="preserve">0 La meta es nueva </t>
  </si>
  <si>
    <t xml:space="preserve">las alianzas son permanentes? Para seber si tomamos como linea base las vigentes o si arrncamos desde cero cada año </t>
  </si>
  <si>
    <t xml:space="preserve">4 anuales </t>
  </si>
  <si>
    <t xml:space="preserve">2 anuales </t>
  </si>
  <si>
    <t>Actividades de Meta 
Año 1 (2025)</t>
  </si>
  <si>
    <t xml:space="preserve">Minimo 15% de interaccion de los contenidos digitales </t>
  </si>
  <si>
    <t>0% la meta es nueva</t>
  </si>
  <si>
    <t xml:space="preserve">3 series de animacion  anuales </t>
  </si>
  <si>
    <t xml:space="preserve">3 series web anuales </t>
  </si>
  <si>
    <t xml:space="preserve">3 series podcast anuales </t>
  </si>
  <si>
    <t>8 alianzas</t>
  </si>
  <si>
    <t xml:space="preserve">1 certificacion </t>
  </si>
  <si>
    <t>1 plan 100% ejecutado</t>
  </si>
  <si>
    <t xml:space="preserve">N/A la meta es nueva </t>
  </si>
  <si>
    <t xml:space="preserve">1 plan anual </t>
  </si>
  <si>
    <t xml:space="preserve">5% de servidores vinculados </t>
  </si>
  <si>
    <t xml:space="preserve">validar con area </t>
  </si>
  <si>
    <t>1 proyecto</t>
  </si>
  <si>
    <t>100% actualizado</t>
  </si>
  <si>
    <t xml:space="preserve">validar con el area </t>
  </si>
  <si>
    <t>minimo el 80% de la programcion anual</t>
  </si>
  <si>
    <t>N/A nueva meta</t>
  </si>
  <si>
    <t>1 formulacion e implementacion</t>
  </si>
  <si>
    <t>1 modelo formulado</t>
  </si>
  <si>
    <t>25% ejecutado</t>
  </si>
  <si>
    <t>mínimo 85% de la programación anual</t>
  </si>
  <si>
    <t>2 jornadas</t>
  </si>
  <si>
    <t>N/A meta nueva</t>
  </si>
  <si>
    <t>Equipo Planeacion</t>
  </si>
  <si>
    <t>Equipo talento humano</t>
  </si>
  <si>
    <t>Direccion Administrativa</t>
  </si>
  <si>
    <t>Equipo TI</t>
  </si>
  <si>
    <t>Equipo Contratacion</t>
  </si>
  <si>
    <t>Direccion Administrativa- Equipo contratacion</t>
  </si>
  <si>
    <t>Equipo Planeacion- Todas las areas</t>
  </si>
  <si>
    <t>Equipo Juridico</t>
  </si>
  <si>
    <t>Equipo de gestion documental.</t>
  </si>
  <si>
    <t>Equipo Control Interno</t>
  </si>
  <si>
    <t>Equipo Financiero</t>
  </si>
  <si>
    <t xml:space="preserve">Equipo Comercial </t>
  </si>
  <si>
    <t>Equipo Comercial - Comunicaciones</t>
  </si>
  <si>
    <t xml:space="preserve">valiadar con el area </t>
  </si>
  <si>
    <t>100% cumplimiento del plan anual</t>
  </si>
  <si>
    <t>100% ventas proyectadas</t>
  </si>
  <si>
    <t>numero de clientes año 2024</t>
  </si>
  <si>
    <t xml:space="preserve">validar area </t>
  </si>
  <si>
    <t>minimo 90% clientes satisfechos durante la vigencia</t>
  </si>
  <si>
    <t>Meta/Año 1
      (2025)</t>
  </si>
  <si>
    <t>1 alianza internacional</t>
  </si>
  <si>
    <t>% de incremento en contenidos in-house en el año</t>
  </si>
  <si>
    <t>Nº de productos creados en el año</t>
  </si>
  <si>
    <t>Nº de convocatorias realizadas en el año</t>
  </si>
  <si>
    <t>Nº de convenios o alianzas ejecutados en el año</t>
  </si>
  <si>
    <t>Nº de cooproduciones realizadas y emitidas en canales internacionales y OTT en el año</t>
  </si>
  <si>
    <t>% de incremento seguidores en plataformas digitales en el año</t>
  </si>
  <si>
    <t>% aumento interaccion en redes sociales en el año</t>
  </si>
  <si>
    <t>Número de estudios realizados en el año</t>
  </si>
  <si>
    <t>Numero de convenios en el año</t>
  </si>
  <si>
    <t>% de cumplimiento en el año</t>
  </si>
  <si>
    <t>Puntuacion obtenida en el año</t>
  </si>
  <si>
    <t xml:space="preserve">% de cumplimiento en el año </t>
  </si>
  <si>
    <t>Numero Proyectos programados en el año</t>
  </si>
  <si>
    <t>% actualizado en el año</t>
  </si>
  <si>
    <t>% de cumplimiento en eal año</t>
  </si>
  <si>
    <t>numero de jordanas ralizadas en el año</t>
  </si>
  <si>
    <t xml:space="preserve">utilidad </t>
  </si>
  <si>
    <t>% cumplimiento plan en el año</t>
  </si>
  <si>
    <t>% de ventas por comercializacion proyectadas en el año</t>
  </si>
  <si>
    <t>% de satisfacion en el cliente</t>
  </si>
  <si>
    <t>% de clientes proyectados en el año</t>
  </si>
  <si>
    <t xml:space="preserve">convenios firmados </t>
  </si>
  <si>
    <t>IDI</t>
  </si>
  <si>
    <t>seguimiento al plan de mejoramiento</t>
  </si>
  <si>
    <t>certificacion</t>
  </si>
  <si>
    <t xml:space="preserve">seguimiento al plan </t>
  </si>
  <si>
    <t>% de cumplimiento en las respuestas en termino a las solicitudes de contratacion</t>
  </si>
  <si>
    <t>secop transaccional implementado</t>
  </si>
  <si>
    <t xml:space="preserve">resolución </t>
  </si>
  <si>
    <t>(Total hotas realizadas/ total horas proyectadas)*100</t>
  </si>
  <si>
    <t>(N° de laboratorios ejecutados/ N°laboratorios programados)*100</t>
  </si>
  <si>
    <t xml:space="preserve">total convocatorias realizadas/ total convocatorias proyectadas </t>
  </si>
  <si>
    <t>/total conv. ejecutadas/ total conv.proyectados )*100</t>
  </si>
  <si>
    <t>(total productos ejecutadas  /total productos programados)*100</t>
  </si>
  <si>
    <t>(total de estudios realizados / total de estudios proyectados )*100</t>
  </si>
  <si>
    <t>(N° actividades ejecutadas/ N°actividades proyectadas )*100</t>
  </si>
  <si>
    <t>(numero de proyectos ejecutados/numero de proyectos programados )*100</t>
  </si>
  <si>
    <t>(numero de actividades ejecutadas /numero de actividades proyectadas )*100</t>
  </si>
  <si>
    <t>(jornadas realizadas jornadas proyectadas)*100</t>
  </si>
  <si>
    <t xml:space="preserve">%  programación  inclusiva en el año </t>
  </si>
  <si>
    <t>% programación educativa, cultural, infantil y científica en el año ≥ 75</t>
  </si>
  <si>
    <t>(total de cooproducciones realizadas / total de cooproducciones proyectadas)*100</t>
  </si>
  <si>
    <t>(total de mediciones realizadas / total de mediciones proyectadas )*100</t>
  </si>
  <si>
    <t xml:space="preserve">(total de seguidores conseguidos en plataformas digitales / total de seguidores proyectados *0.15 </t>
  </si>
  <si>
    <t>N° de convenios realizados / N° de convenios proyectados)*100</t>
  </si>
  <si>
    <t>porcentaje actividades realizadas / porcentaje de actividadesproyectadas del plan *100</t>
  </si>
  <si>
    <t>(total de servidores publicos/ total servidores contratados)*0.05</t>
  </si>
  <si>
    <t xml:space="preserve">(total contestaciones en termino/ total de solictudes)* 0.9 </t>
  </si>
  <si>
    <t>1 plan minimo 90% ejecutado</t>
  </si>
  <si>
    <t>porcentaje incrementado/0.3</t>
  </si>
  <si>
    <t>total ventas realizadas en el año /total ventas proyectadas en el año *100</t>
  </si>
  <si>
    <t>total clientes durante el año/total clientes proyectados *0.9</t>
  </si>
  <si>
    <t>alianzas realizadas/ alianzas proyectadas</t>
  </si>
  <si>
    <t>N/A el plan esta en ejecucion</t>
  </si>
  <si>
    <t>puntuacion obtenida/ puntacion  proyectada</t>
  </si>
  <si>
    <t>describir meta año uno</t>
  </si>
  <si>
    <t>(numero de secciones desarrolladas / total de secciones del menu )*100</t>
  </si>
  <si>
    <t>(numero de items de la matriz ITA desarrollados /numero total de items de la matris ITA )*100</t>
  </si>
  <si>
    <t xml:space="preserve">1. (realizar un plan de accion con: actualizar la informacion de los procesos, depurar formatos y documentos que no se utilicen, actualizar normograma, publicar documentos, actualizar shere pint con mapa de procesos, aprobar tablas de retencion documental,) 2. adelantar proceso de contratacion. 3. programar preauditoria y auditoria. subsanacion de no conformidades u oportunidades de mejora, 4.  plan de mejoramiento. recibir 5. certificacion </t>
  </si>
  <si>
    <t xml:space="preserve">1. Propuesta de creacion y aprobarla
2. realizar plan operativo y aprobarlo por gerencia
3. convocar organismos para ejecucion de actividades
4. programar y conseguir recursos para convocar a la industria en la investigacion del sector 
5. convocar y organizar evento tipo congreso para publicar investigaciones
6. crear foro virtual de disucion de la industria y fomentarla. </t>
  </si>
  <si>
    <t>1. canvocar las capacitaciones y socializaciones 
2. crear herramientas de medicion 
3. aplicar herramientas de medicion</t>
  </si>
  <si>
    <t xml:space="preserve">1. convocar y realizar las jornadas de planeacion estrategica
2. socializar seguimiento plan estrategico y logro de metas </t>
  </si>
  <si>
    <t xml:space="preserve">Agosto </t>
  </si>
  <si>
    <t>septiembre</t>
  </si>
  <si>
    <t>octubre</t>
  </si>
  <si>
    <t>noviembre</t>
  </si>
  <si>
    <t>semestral</t>
  </si>
  <si>
    <t>(total de actividades realizadas/ total de actividades proyectadas)*100</t>
  </si>
  <si>
    <t xml:space="preserve">Diseño del plan anual de mercadeo
Ejecución de las acciones establecidas en el plan
Seguimiento mensual a las cumplimiento de la ejecución de las acciones del plan
Control y cierre de las acciones previstas en el plan anual </t>
  </si>
  <si>
    <t>Establecimiento de relación comercial con posibles clientes
Presentación de cotizaciones a posibles clientes
Suscripción de contrato y perfeccionamiento del mismo</t>
  </si>
  <si>
    <t>Elaboración o ajuste de la encuesta de satisfacción del cliente
Invitación al diligenciamiento de la encuesta a clientes
Consolidación información diligenciada por el cliente
Elaboración informe de satisfacción del cliente semestral</t>
  </si>
  <si>
    <t>Acercamiento de relación comercial con el posible aliado
Sesión de requerimientos y necesidaes con el posible aliado
Presentación propuestas alianza estratégica
Suscripción alianza estratégica
Monitoreo de cumplimiento acuerdos establecidos en la alianza</t>
  </si>
  <si>
    <t>Acercamiento de relación estraégico con el posible aliado y/o cooperante
Sesión de requerimientos y necesidaes con el posible aliado y/o cooperante
Presentación propuestas alianza o formalización para el intercambio de contenidos
Emisión contenido
Presentación certificado de emisión e informe de audiencias.</t>
  </si>
  <si>
    <t>Trimestral</t>
  </si>
  <si>
    <t>Semestral</t>
  </si>
  <si>
    <t>Anual</t>
  </si>
  <si>
    <t>Matriz de seguimiento cumplimiento plan anual de mercadeo</t>
  </si>
  <si>
    <t>Contratos suscritos perfeccionados</t>
  </si>
  <si>
    <t>Encuestas de satisfacción</t>
  </si>
  <si>
    <t>Documento alianzas suscritas</t>
  </si>
  <si>
    <t xml:space="preserve">Certificado de emisión contenidos internacionales </t>
  </si>
  <si>
    <t>Promedio porcentual de la calificacion de las encuestas de satisfaccion realizadas * 0.9</t>
  </si>
  <si>
    <t>2 contenidos internacionales emitidos</t>
  </si>
  <si>
    <t>Número de contenidos internacionales emitidos por Canal Trece durante del año</t>
  </si>
  <si>
    <t>Número de contenidos internacionales emitidos por el Canal Trece/Número de contenidos internacionales proyectados para emitir por el Canal Trece en la vigencia</t>
  </si>
  <si>
    <t>anual</t>
  </si>
  <si>
    <t xml:space="preserve">Emitir programas educativos, culturales, científicos, infantiles.  Gestionar intercambios con otros canales de contenidos relacionados. </t>
  </si>
  <si>
    <t>(horas educativas, cultural, infantil y cientifica ejecutadas / horas totales de programacion en periodo tiempo )/ 0.75</t>
  </si>
  <si>
    <t>Informe trimestral</t>
  </si>
  <si>
    <t xml:space="preserve">Emitir programas de contenidos inclusivos LGBTI, étnicos, discapacidad, género y/o pospenados, </t>
  </si>
  <si>
    <t>(horas programacion inclusiva ejecutadas / horas totales de programacion en periodo tiempo)/ 0.02</t>
  </si>
  <si>
    <t>Generar contactos estrategicos que permitan la Firma de  Alianzas que vayan alineados con los objetivos del canal</t>
  </si>
  <si>
    <t>•	Relaciones con Medios: Plan de relacionamiento con periodistas y medios locales y nacionales 
•	Organización de Ruedas de Prensa: Desayunos de prensa, ruedas virtuales y visitas a sets
•	Participación en Ferias y Festivales: Participación en ferias culturales y tecnológicas de la región Trece.
•	Desarrollar un plan de relacionamiento con periodistas, editores y medios que cubran temas de cultura, tecnología, entretenimiento y juventud. Enviar comunicados de prensa periódicos sobre los contenidos del canal, eventos y logros. Posterior a ello realizar monitoreo Free Press</t>
  </si>
  <si>
    <t>Matriz de seguimiento</t>
  </si>
  <si>
    <t>(total de de las actividades realizadas/ total de actividades proyectadas )/0.8</t>
  </si>
  <si>
    <t>(total actividades ejecutadas/total actividades proyectadas)*100</t>
  </si>
  <si>
    <t>(total de proyectos realizadas / total de proyectos programados )/0.8</t>
  </si>
  <si>
    <t>(total de actividades realizadas / total de actividades proyectadas )/0.8</t>
  </si>
  <si>
    <t>•	Uso de carteleras, redes internas y correos electrónicos
•	Eventos temáticos y dinámicas colaborativas
•	Charlas y talleres sobre la identidad del canal
•	Concursos y retos semanales sobre el ADN
•	Videos y contenido con participación de colaboradores</t>
  </si>
  <si>
    <t>Equipo Comunicaciones y Talento Humano</t>
  </si>
  <si>
    <t>Porcentaje de PQRSD resueltas dentro del plazo: Porcentaje de solicitudes respondidas de acuerdo con los plazos establecidos por la normativa vigente.</t>
  </si>
  <si>
    <t>minimo el 80% de las respuestas en termino</t>
  </si>
  <si>
    <t>Implementación  de monitoreo en tiempo real para el seguimiento de las respuestas oportunas, con el objetivo de garantizar el cumplimiento oportuno de los plazos establecidos y prevenir posibles vencimientos en la gestión de las solicitudes.</t>
  </si>
  <si>
    <t xml:space="preserve">Trimestral </t>
  </si>
  <si>
    <t>90 % de cumplimiento en el año</t>
  </si>
  <si>
    <t>Infomes trimestral de PQRSD e informe Trimestral de Solicitud de Acceso a la Información.</t>
  </si>
  <si>
    <t>(total de solicitudes resueltas  / total solictudes PQRSD)/0.9</t>
  </si>
  <si>
    <t>Revisión de los contratos existentes: Se debe realizar un análisis exhaustivo de los contratos actuales que puedan generar incertidumbres o riesgos de que se conviertan en un contrato realidad.                                                                                                                                                                                                                                                                                                                                                     Identificación de los puntos de riesgo: Señalar los aspectos donde existe mayor posibilidad de que un contrato se configure como un contrato realidad (falta de autonomía, subordinación, dependencia, etc.).</t>
  </si>
  <si>
    <t>Desarrollar el plan de acción para abordar la política de prevención del daño antijurídico, implementando capacitaciones semestrales dirigidas a supervisores y líderes de áreas y proyectos. Además, se elaborar material de apoyo específico para estos responsables, con el objetivo de fortalecer sus conocimientos y habilidades. 
La Dirección Jurídica y Administrativa, en colaboración con el área de contratación, se encargará de dictar conferencias interactivas para reforzar la comprensión de los aspectos legales y contractuales relevantes</t>
  </si>
  <si>
    <t xml:space="preserve">Semestral </t>
  </si>
  <si>
    <t>Soporte de conferencias y material entregado.</t>
  </si>
  <si>
    <t>(total actividades ejecutadas/ total actividaes programadas)/0.85</t>
  </si>
  <si>
    <t>(total de actividades realizadas / total de actividades proyectadas )/0.25</t>
  </si>
  <si>
    <t xml:space="preserve">Informe </t>
  </si>
  <si>
    <t>(total actividades ejecutadas/total actividaes programadas)/0.25</t>
  </si>
  <si>
    <t>(total de actividades realizadas / total de actividades proyectadas )/0.9</t>
  </si>
  <si>
    <t>(total actividades realizadas/ total actividades proyectadas)/0.7</t>
  </si>
  <si>
    <t>diligencimiento formulario del autodiagnostico FURAG</t>
  </si>
  <si>
    <t>actividades a cada una de las areas y seguimiento</t>
  </si>
  <si>
    <t>1.  Verificación bimestral de publicaciones según periodicidad. 2. Reporte ITA ante PGN.</t>
  </si>
  <si>
    <t>1. Revisión trimestral de contenido actualizado en cada sección del
Menú. 2. Reporte items Participa dentro del ITA ante PGN.</t>
  </si>
  <si>
    <t xml:space="preserve">1) Realizar la intervención del fondo documental acumulado como base para la formulacion de las Tablas de Valoración documental del Canal Trece.
2) formular Sistema de gestión de documentos electrónicos de archivo SGDEA 
3) terminar proceso de Convalidación de las TRD e iniciar su implementación </t>
  </si>
  <si>
    <t xml:space="preserve">10 meses </t>
  </si>
  <si>
    <t xml:space="preserve">* Inventario documental en el formato FUID del archivo central 
*SGDEA presentado y aprobado 
*TRD convalidadas e implementadas  </t>
  </si>
  <si>
    <t>Máximo 21%</t>
  </si>
  <si>
    <t>Gastos de administración máximo 21%</t>
  </si>
  <si>
    <t>(Gastos de administración/Ingresos por proyectos) *100
Entonces se divide 21% sobre resultado, para sacar el porcentaje de ejecución meta</t>
  </si>
  <si>
    <t xml:space="preserve">Estados financieos </t>
  </si>
  <si>
    <t>Mínimo  22%</t>
  </si>
  <si>
    <t>Margen de contribución mínimo  22%</t>
  </si>
  <si>
    <t xml:space="preserve">Estados financieros </t>
  </si>
  <si>
    <t>Máximo 5%</t>
  </si>
  <si>
    <t>Cartera vencida máximo  5% en el año</t>
  </si>
  <si>
    <t>(total cartera vencida/facturación total) *100</t>
  </si>
  <si>
    <t xml:space="preserve">Informe de facturación - Informe de cartera </t>
  </si>
  <si>
    <t>Ganancia mayor a 0</t>
  </si>
  <si>
    <t>(Utilidad de contratos/gastos de funcionamiento) *100</t>
  </si>
  <si>
    <t>Reporte consolidado</t>
  </si>
  <si>
    <t>((total ingresos por proyecto- costos de operación) /ingreso total) *100, entonces se divide el resultado en 22%</t>
  </si>
  <si>
    <t>5% incremento en contenidos in-house (1387)</t>
  </si>
  <si>
    <t xml:space="preserve">preproduccion; produccion y posproduccion 
</t>
  </si>
  <si>
    <t xml:space="preserve">formato de reporte </t>
  </si>
  <si>
    <t>Numero laboratorios realizados</t>
  </si>
  <si>
    <t>incremento 1.25%</t>
  </si>
  <si>
    <t>85,1</t>
  </si>
  <si>
    <t>formato reporte</t>
  </si>
  <si>
    <t>informe furag</t>
  </si>
  <si>
    <t xml:space="preserve">actas de reunion </t>
  </si>
  <si>
    <t>Realizar estudios Ad-hoc agregando información cualitativa en las regiones desde las que no se tiene mucha información de la audiencia.
Meta: 8 en el cuatrienio, 2 anuales.</t>
  </si>
  <si>
    <t>2 en el año</t>
  </si>
  <si>
    <t>Medir la audiencia por medio de indicadores que contemplen variables de las diferentes pantallas revelando un panorama más completo de todas las plataformas en cohesión.
Meta: 16 en el cuatrienio, 4 anuales (1 por semestre)</t>
  </si>
  <si>
    <t>trimestral</t>
  </si>
  <si>
    <t>numero de mediciones en el año</t>
  </si>
  <si>
    <t xml:space="preserve">informe de mediciones </t>
  </si>
  <si>
    <t>estudios realizados</t>
  </si>
  <si>
    <t>1.020.000 seguidores</t>
  </si>
  <si>
    <t>1.173.000 a 31 de diciembre 2025</t>
  </si>
  <si>
    <t>numero total de interaccionesdurante el año en las redes sociales / numero de interacciones proyectadas)/0.15</t>
  </si>
  <si>
    <t>aumento del numero de usuarios en trafico de pagina web en el año</t>
  </si>
  <si>
    <t>N°total de usuariosque transitaron en la wed durante el año /  N° total de usuarios proyectados en pagina web )*100</t>
  </si>
  <si>
    <t>reporte de la analitics</t>
  </si>
  <si>
    <t>PAA</t>
  </si>
  <si>
    <t>informe</t>
  </si>
  <si>
    <t>doccumento</t>
  </si>
  <si>
    <t>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</si>
</sst>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quot;$&quot;\ * #,##0_-;\-&quot;$&quot;\ * #,##0_-;_-&quot;$&quot;\ * &quot;-&quot;??_-;_-@_-"/>
    <numFmt numFmtId="166" formatCode="0.0%"/>
  </numFmts>
  <fonts count="17">
    <font>
      <sz val="11"/>
      <color theme="1"/>
      <name val="Calibri"/>
      <family val="2"/>
      <scheme val="minor"/>
    </font>
    <font>
      <b/>
      <sz val="11"/>
      <color theme="1"/>
      <name val="Calibri"/>
      <family val="2"/>
      <scheme val="minor"/>
    </font>
    <font>
      <sz val="12"/>
      <color rgb="FF000000"/>
      <name val="Arial"/>
      <family val="2"/>
    </font>
    <font>
      <sz val="8"/>
      <color theme="1"/>
      <name val="Calibri"/>
      <family val="2"/>
      <scheme val="minor"/>
    </font>
    <font>
      <sz val="8"/>
      <color rgb="FF000000"/>
      <name val="Arial"/>
      <family val="2"/>
    </font>
    <font>
      <sz val="11"/>
      <color rgb="FFFF000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9"/>
      <color theme="1"/>
      <name val="Calibri"/>
      <family val="2"/>
      <scheme val="minor"/>
    </font>
    <font>
      <sz val="10"/>
      <color theme="1" tint="4.9989318521683403E-2"/>
      <name val="Calibri"/>
      <family val="2"/>
      <scheme val="minor"/>
    </font>
    <font>
      <sz val="11"/>
      <name val="Calibri"/>
      <family val="2"/>
      <scheme val="minor"/>
    </font>
    <font>
      <sz val="10"/>
      <name val="Calibri"/>
      <family val="2"/>
      <scheme val="minor"/>
    </font>
    <font>
      <sz val="8"/>
      <color theme="1" tint="4.9989318521683403E-2"/>
      <name val="Calibri"/>
      <family val="2"/>
      <scheme val="minor"/>
    </font>
    <font>
      <sz val="11"/>
      <color theme="1"/>
      <name val="Calibri"/>
      <family val="2"/>
      <scheme val="minor"/>
    </font>
    <font>
      <sz val="11"/>
      <color theme="1"/>
      <name val="Calibri (Cuerpo)"/>
    </font>
    <font>
      <sz val="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9"/>
        <bgColor indexed="64"/>
      </patternFill>
    </fill>
    <fill>
      <patternFill patternType="solid">
        <fgColor rgb="FFFFC0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thin">
        <color auto="1"/>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diagonal/>
    </border>
    <border>
      <left style="thin">
        <color auto="1"/>
      </left>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
    <xf numFmtId="0" fontId="0" fillId="0" borderId="0"/>
    <xf numFmtId="164" fontId="14" fillId="0" borderId="0" applyFont="0" applyFill="0" applyBorder="0" applyAlignment="0" applyProtection="0"/>
  </cellStyleXfs>
  <cellXfs count="229">
    <xf numFmtId="0" fontId="0" fillId="0" borderId="0" xfId="0"/>
    <xf numFmtId="0" fontId="0" fillId="0" borderId="0" xfId="0" applyAlignment="1">
      <alignment horizontal="center" vertical="center"/>
    </xf>
    <xf numFmtId="0" fontId="1" fillId="0" borderId="2" xfId="0" applyFont="1" applyBorder="1" applyAlignment="1">
      <alignment horizontal="center" vertical="top"/>
    </xf>
    <xf numFmtId="0" fontId="1" fillId="0" borderId="2" xfId="0" applyFont="1" applyBorder="1" applyAlignment="1">
      <alignment horizontal="center" vertical="top" wrapText="1"/>
    </xf>
    <xf numFmtId="0" fontId="0" fillId="0" borderId="0" xfId="0" applyAlignment="1">
      <alignment horizontal="left"/>
    </xf>
    <xf numFmtId="0" fontId="0" fillId="0" borderId="0" xfId="0" applyAlignment="1">
      <alignment vertical="top" wrapText="1"/>
    </xf>
    <xf numFmtId="0" fontId="0" fillId="0" borderId="0" xfId="0" applyAlignment="1">
      <alignment horizontal="center" wrapText="1"/>
    </xf>
    <xf numFmtId="0" fontId="0" fillId="2" borderId="0" xfId="0" applyFill="1"/>
    <xf numFmtId="0" fontId="1" fillId="2" borderId="2" xfId="0" applyFont="1" applyFill="1" applyBorder="1" applyAlignment="1">
      <alignment horizontal="center" vertical="top" wrapText="1"/>
    </xf>
    <xf numFmtId="0" fontId="3" fillId="0" borderId="0" xfId="0" applyFont="1"/>
    <xf numFmtId="0" fontId="0" fillId="0" borderId="0" xfId="0" applyAlignment="1">
      <alignment horizontal="center" vertical="top"/>
    </xf>
    <xf numFmtId="0" fontId="0" fillId="3" borderId="4" xfId="0" applyFill="1" applyBorder="1" applyAlignment="1">
      <alignment horizontal="center" vertical="top"/>
    </xf>
    <xf numFmtId="0" fontId="0" fillId="3" borderId="1" xfId="0" applyFill="1" applyBorder="1" applyAlignment="1">
      <alignment horizontal="center" vertical="top"/>
    </xf>
    <xf numFmtId="0" fontId="3" fillId="3" borderId="1" xfId="0" applyFont="1" applyFill="1" applyBorder="1" applyAlignment="1">
      <alignment wrapText="1"/>
    </xf>
    <xf numFmtId="0" fontId="3" fillId="3" borderId="1" xfId="0" applyFont="1" applyFill="1" applyBorder="1"/>
    <xf numFmtId="0" fontId="0" fillId="3" borderId="8" xfId="0" applyFill="1" applyBorder="1" applyAlignment="1">
      <alignment horizontal="left" vertical="center" wrapText="1"/>
    </xf>
    <xf numFmtId="0" fontId="0" fillId="3" borderId="7" xfId="0" applyFill="1" applyBorder="1" applyAlignment="1">
      <alignment horizontal="center" vertical="top"/>
    </xf>
    <xf numFmtId="0" fontId="3" fillId="3" borderId="12" xfId="0" applyFont="1" applyFill="1" applyBorder="1" applyAlignment="1">
      <alignment wrapText="1"/>
    </xf>
    <xf numFmtId="0" fontId="0" fillId="4" borderId="1" xfId="0" applyFill="1" applyBorder="1"/>
    <xf numFmtId="0" fontId="0" fillId="4" borderId="8" xfId="0" applyFill="1" applyBorder="1"/>
    <xf numFmtId="0" fontId="0" fillId="4" borderId="4" xfId="0" applyFill="1" applyBorder="1"/>
    <xf numFmtId="0" fontId="0" fillId="5" borderId="9" xfId="0" applyFill="1" applyBorder="1" applyAlignment="1">
      <alignment horizontal="center" vertical="top"/>
    </xf>
    <xf numFmtId="0" fontId="3" fillId="5" borderId="4" xfId="0" applyFont="1" applyFill="1" applyBorder="1" applyAlignment="1">
      <alignment wrapText="1"/>
    </xf>
    <xf numFmtId="0" fontId="0" fillId="5" borderId="1" xfId="0" applyFill="1" applyBorder="1" applyAlignment="1">
      <alignment horizontal="center" vertical="top"/>
    </xf>
    <xf numFmtId="0" fontId="3" fillId="5" borderId="1" xfId="0" applyFont="1" applyFill="1" applyBorder="1" applyAlignment="1">
      <alignment wrapText="1"/>
    </xf>
    <xf numFmtId="0" fontId="0" fillId="6" borderId="4" xfId="0" applyFill="1" applyBorder="1"/>
    <xf numFmtId="0" fontId="0" fillId="6" borderId="9" xfId="0" applyFill="1" applyBorder="1"/>
    <xf numFmtId="0" fontId="0" fillId="6" borderId="1" xfId="0" applyFill="1" applyBorder="1"/>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1" fillId="2" borderId="7" xfId="0" applyFont="1" applyFill="1" applyBorder="1" applyAlignment="1">
      <alignment horizontal="center" vertical="top"/>
    </xf>
    <xf numFmtId="0" fontId="0" fillId="7" borderId="1" xfId="0" applyFill="1" applyBorder="1" applyAlignment="1">
      <alignment horizontal="center" vertical="top"/>
    </xf>
    <xf numFmtId="0" fontId="3" fillId="7" borderId="4" xfId="0" applyFont="1" applyFill="1" applyBorder="1" applyAlignment="1">
      <alignment wrapText="1"/>
    </xf>
    <xf numFmtId="0" fontId="3" fillId="7" borderId="1" xfId="0" applyFont="1" applyFill="1" applyBorder="1" applyAlignment="1">
      <alignment wrapText="1"/>
    </xf>
    <xf numFmtId="0" fontId="0" fillId="7" borderId="1" xfId="0" applyFill="1" applyBorder="1" applyAlignment="1">
      <alignment horizontal="left" wrapText="1"/>
    </xf>
    <xf numFmtId="0" fontId="0" fillId="7" borderId="1" xfId="0" applyFill="1" applyBorder="1" applyAlignment="1">
      <alignment wrapText="1"/>
    </xf>
    <xf numFmtId="0" fontId="0" fillId="7" borderId="1" xfId="0" applyFill="1" applyBorder="1" applyAlignment="1">
      <alignment vertical="top" wrapText="1"/>
    </xf>
    <xf numFmtId="0" fontId="3" fillId="7" borderId="1" xfId="0" applyFont="1" applyFill="1" applyBorder="1" applyAlignment="1">
      <alignment horizontal="left" vertical="center" wrapText="1"/>
    </xf>
    <xf numFmtId="0" fontId="0" fillId="7" borderId="7" xfId="0" applyFill="1" applyBorder="1" applyAlignment="1">
      <alignment horizontal="center" vertical="top"/>
    </xf>
    <xf numFmtId="0" fontId="0" fillId="8" borderId="4" xfId="0" applyFill="1" applyBorder="1"/>
    <xf numFmtId="0" fontId="0" fillId="8" borderId="1" xfId="0" applyFill="1" applyBorder="1"/>
    <xf numFmtId="9" fontId="0" fillId="8" borderId="1" xfId="0" applyNumberFormat="1" applyFill="1" applyBorder="1"/>
    <xf numFmtId="0" fontId="0" fillId="8" borderId="7" xfId="0" applyFill="1" applyBorder="1"/>
    <xf numFmtId="0" fontId="0" fillId="9" borderId="9" xfId="0" applyFill="1" applyBorder="1" applyAlignment="1">
      <alignment horizontal="center" vertical="top"/>
    </xf>
    <xf numFmtId="0" fontId="3" fillId="9" borderId="9" xfId="0" applyFont="1" applyFill="1" applyBorder="1" applyAlignment="1">
      <alignment wrapText="1"/>
    </xf>
    <xf numFmtId="0" fontId="0" fillId="9" borderId="1" xfId="0" applyFill="1" applyBorder="1" applyAlignment="1">
      <alignment horizontal="center" vertical="top"/>
    </xf>
    <xf numFmtId="0" fontId="3" fillId="9" borderId="1" xfId="0" applyFont="1" applyFill="1" applyBorder="1" applyAlignment="1">
      <alignment wrapText="1"/>
    </xf>
    <xf numFmtId="0" fontId="0" fillId="9" borderId="1" xfId="0" applyFill="1" applyBorder="1" applyAlignment="1">
      <alignment horizontal="left"/>
    </xf>
    <xf numFmtId="0" fontId="0" fillId="9" borderId="7" xfId="0" applyFill="1" applyBorder="1" applyAlignment="1">
      <alignment horizontal="center" vertical="top"/>
    </xf>
    <xf numFmtId="0" fontId="3" fillId="9" borderId="7" xfId="0" applyFont="1" applyFill="1" applyBorder="1" applyAlignment="1">
      <alignment wrapText="1"/>
    </xf>
    <xf numFmtId="0" fontId="0" fillId="10" borderId="1" xfId="0" applyFill="1" applyBorder="1"/>
    <xf numFmtId="0" fontId="1" fillId="2" borderId="2" xfId="0" applyFont="1" applyFill="1" applyBorder="1" applyAlignment="1">
      <alignment horizontal="left" vertical="top"/>
    </xf>
    <xf numFmtId="0" fontId="3" fillId="7" borderId="1" xfId="0" applyFont="1" applyFill="1" applyBorder="1" applyAlignment="1">
      <alignment horizontal="left" vertical="top" wrapText="1"/>
    </xf>
    <xf numFmtId="0" fontId="0" fillId="4" borderId="4" xfId="0" applyFill="1" applyBorder="1" applyAlignment="1">
      <alignment horizontal="left" vertical="top" wrapText="1"/>
    </xf>
    <xf numFmtId="0" fontId="0" fillId="0" borderId="0" xfId="0" applyAlignment="1">
      <alignment horizontal="left" vertical="top"/>
    </xf>
    <xf numFmtId="0" fontId="0" fillId="8" borderId="1" xfId="0" applyFill="1" applyBorder="1" applyAlignment="1">
      <alignment horizontal="left" vertical="top"/>
    </xf>
    <xf numFmtId="0" fontId="5" fillId="8" borderId="1" xfId="0" applyFont="1" applyFill="1" applyBorder="1" applyAlignment="1">
      <alignment vertical="top"/>
    </xf>
    <xf numFmtId="0" fontId="0" fillId="4" borderId="1" xfId="0" applyFill="1" applyBorder="1" applyAlignment="1">
      <alignment horizontal="left" vertical="top"/>
    </xf>
    <xf numFmtId="0" fontId="0" fillId="4" borderId="8" xfId="0" applyFill="1" applyBorder="1" applyAlignment="1">
      <alignment horizontal="left" vertical="top" wrapText="1"/>
    </xf>
    <xf numFmtId="0" fontId="0" fillId="6" borderId="4" xfId="0" applyFill="1" applyBorder="1" applyAlignment="1">
      <alignment horizontal="left" vertical="top" wrapText="1"/>
    </xf>
    <xf numFmtId="0" fontId="0" fillId="8" borderId="2" xfId="0" applyFill="1" applyBorder="1" applyAlignment="1">
      <alignment horizontal="left" vertical="top"/>
    </xf>
    <xf numFmtId="0" fontId="0" fillId="8" borderId="7" xfId="0" applyFill="1" applyBorder="1" applyAlignment="1">
      <alignment horizontal="left" vertical="top"/>
    </xf>
    <xf numFmtId="0" fontId="0" fillId="10" borderId="1" xfId="0" applyFill="1" applyBorder="1" applyAlignment="1">
      <alignment horizontal="left" vertical="top"/>
    </xf>
    <xf numFmtId="0" fontId="6" fillId="8" borderId="4" xfId="0" applyFont="1" applyFill="1" applyBorder="1" applyAlignment="1">
      <alignment horizontal="left" vertical="top" wrapText="1"/>
    </xf>
    <xf numFmtId="0" fontId="3" fillId="3" borderId="1" xfId="0" applyFont="1" applyFill="1" applyBorder="1" applyAlignment="1">
      <alignment vertical="top" wrapText="1"/>
    </xf>
    <xf numFmtId="0" fontId="7" fillId="0" borderId="13" xfId="0" applyFont="1" applyBorder="1" applyAlignment="1">
      <alignment horizontal="center" vertical="top"/>
    </xf>
    <xf numFmtId="0" fontId="6" fillId="4" borderId="15" xfId="0" applyFont="1" applyFill="1" applyBorder="1"/>
    <xf numFmtId="0" fontId="6" fillId="4" borderId="18" xfId="0" applyFont="1" applyFill="1" applyBorder="1" applyAlignment="1">
      <alignment wrapText="1"/>
    </xf>
    <xf numFmtId="0" fontId="6" fillId="8" borderId="14" xfId="0" applyFont="1" applyFill="1" applyBorder="1"/>
    <xf numFmtId="0" fontId="6" fillId="8" borderId="15" xfId="0" applyFont="1" applyFill="1" applyBorder="1"/>
    <xf numFmtId="0" fontId="6" fillId="8" borderId="16" xfId="0" applyFont="1" applyFill="1" applyBorder="1"/>
    <xf numFmtId="0" fontId="6" fillId="10" borderId="0" xfId="0" applyFont="1" applyFill="1"/>
    <xf numFmtId="0" fontId="6" fillId="0" borderId="0" xfId="0" applyFont="1"/>
    <xf numFmtId="0" fontId="6" fillId="6" borderId="15" xfId="0" applyFont="1" applyFill="1" applyBorder="1" applyAlignment="1">
      <alignment wrapText="1"/>
    </xf>
    <xf numFmtId="0" fontId="6" fillId="6"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9" fillId="6" borderId="4" xfId="0" applyFont="1" applyFill="1" applyBorder="1" applyAlignment="1">
      <alignment horizontal="left" vertical="top" wrapText="1"/>
    </xf>
    <xf numFmtId="0" fontId="6" fillId="4" borderId="15" xfId="0" applyFont="1" applyFill="1" applyBorder="1" applyAlignment="1">
      <alignment wrapText="1"/>
    </xf>
    <xf numFmtId="0" fontId="6" fillId="4" borderId="14" xfId="0" applyFont="1" applyFill="1" applyBorder="1" applyAlignment="1">
      <alignment wrapText="1"/>
    </xf>
    <xf numFmtId="0" fontId="6" fillId="6" borderId="4" xfId="0" applyFont="1" applyFill="1" applyBorder="1" applyAlignment="1">
      <alignment horizontal="left" vertical="top"/>
    </xf>
    <xf numFmtId="0" fontId="6" fillId="6" borderId="15" xfId="0" applyFont="1" applyFill="1" applyBorder="1" applyAlignment="1">
      <alignment horizontal="left" vertical="center"/>
    </xf>
    <xf numFmtId="0" fontId="8" fillId="4" borderId="1" xfId="0" applyFont="1" applyFill="1" applyBorder="1" applyAlignment="1">
      <alignment horizontal="left" vertical="top" wrapText="1"/>
    </xf>
    <xf numFmtId="0" fontId="7" fillId="0" borderId="2" xfId="0" applyFont="1" applyBorder="1" applyAlignment="1">
      <alignment horizontal="left" vertical="top" wrapText="1"/>
    </xf>
    <xf numFmtId="0" fontId="6" fillId="8" borderId="22" xfId="0" applyFont="1" applyFill="1" applyBorder="1" applyAlignment="1">
      <alignment horizontal="left" vertical="top" wrapText="1"/>
    </xf>
    <xf numFmtId="0" fontId="6" fillId="10" borderId="4" xfId="0" applyFont="1" applyFill="1" applyBorder="1" applyAlignment="1">
      <alignment horizontal="left" vertical="top" wrapText="1"/>
    </xf>
    <xf numFmtId="0" fontId="6" fillId="0" borderId="0" xfId="0" applyFont="1" applyAlignment="1">
      <alignment horizontal="left" vertical="top"/>
    </xf>
    <xf numFmtId="9" fontId="0" fillId="0" borderId="0" xfId="0" applyNumberFormat="1" applyAlignment="1">
      <alignment horizontal="left" vertical="top"/>
    </xf>
    <xf numFmtId="9" fontId="6" fillId="0" borderId="0" xfId="0" applyNumberFormat="1" applyFont="1" applyAlignment="1">
      <alignment horizontal="left" vertical="top"/>
    </xf>
    <xf numFmtId="0" fontId="6" fillId="10" borderId="15" xfId="0" applyFont="1" applyFill="1" applyBorder="1" applyAlignment="1">
      <alignment wrapText="1"/>
    </xf>
    <xf numFmtId="0" fontId="10" fillId="4" borderId="15" xfId="0" applyFont="1" applyFill="1" applyBorder="1" applyAlignment="1">
      <alignment wrapText="1"/>
    </xf>
    <xf numFmtId="0" fontId="9" fillId="4" borderId="1" xfId="0" applyFont="1" applyFill="1" applyBorder="1" applyAlignment="1">
      <alignment wrapText="1"/>
    </xf>
    <xf numFmtId="0" fontId="9" fillId="4" borderId="9" xfId="0" applyFont="1" applyFill="1" applyBorder="1" applyAlignment="1">
      <alignment wrapText="1"/>
    </xf>
    <xf numFmtId="0" fontId="9" fillId="6" borderId="1" xfId="0" applyFont="1" applyFill="1" applyBorder="1" applyAlignment="1">
      <alignment horizontal="left" vertical="center" wrapText="1"/>
    </xf>
    <xf numFmtId="0" fontId="9" fillId="8" borderId="1" xfId="0" applyFont="1" applyFill="1" applyBorder="1" applyAlignment="1">
      <alignment wrapText="1"/>
    </xf>
    <xf numFmtId="0" fontId="0" fillId="8" borderId="1" xfId="0" applyFill="1" applyBorder="1" applyAlignment="1">
      <alignment vertical="center"/>
    </xf>
    <xf numFmtId="0" fontId="0" fillId="8" borderId="1" xfId="0" applyFill="1" applyBorder="1" applyAlignment="1">
      <alignment horizontal="left" vertical="top" wrapText="1"/>
    </xf>
    <xf numFmtId="0" fontId="5" fillId="8" borderId="1" xfId="0" applyFont="1" applyFill="1" applyBorder="1" applyAlignment="1">
      <alignment horizontal="left" vertical="top" wrapText="1"/>
    </xf>
    <xf numFmtId="0" fontId="9" fillId="10" borderId="9" xfId="0" applyFont="1" applyFill="1" applyBorder="1" applyAlignment="1">
      <alignment horizontal="left" vertical="top"/>
    </xf>
    <xf numFmtId="0" fontId="9" fillId="10" borderId="9" xfId="0" applyFont="1" applyFill="1" applyBorder="1" applyAlignment="1">
      <alignment horizontal="left" vertical="top" wrapText="1"/>
    </xf>
    <xf numFmtId="0" fontId="9" fillId="10" borderId="1" xfId="0" applyFont="1" applyFill="1" applyBorder="1" applyAlignment="1">
      <alignment horizontal="left" vertical="top" wrapText="1"/>
    </xf>
    <xf numFmtId="0" fontId="9" fillId="10" borderId="1" xfId="0" applyFont="1" applyFill="1" applyBorder="1" applyAlignment="1">
      <alignment horizontal="left" vertical="top"/>
    </xf>
    <xf numFmtId="0" fontId="6" fillId="10" borderId="9" xfId="0" applyFont="1" applyFill="1" applyBorder="1" applyAlignment="1">
      <alignment wrapText="1"/>
    </xf>
    <xf numFmtId="0" fontId="6" fillId="10" borderId="15" xfId="0" applyFont="1" applyFill="1" applyBorder="1" applyAlignment="1">
      <alignment vertical="center"/>
    </xf>
    <xf numFmtId="0" fontId="6" fillId="8" borderId="15" xfId="0" applyFont="1" applyFill="1" applyBorder="1" applyAlignment="1">
      <alignment wrapText="1"/>
    </xf>
    <xf numFmtId="0" fontId="9" fillId="8" borderId="1" xfId="0" applyFont="1" applyFill="1" applyBorder="1" applyAlignment="1">
      <alignment horizontal="left" vertical="top" wrapText="1"/>
    </xf>
    <xf numFmtId="0" fontId="9" fillId="4" borderId="1" xfId="0" applyFont="1" applyFill="1" applyBorder="1" applyAlignment="1">
      <alignment vertical="top" wrapText="1"/>
    </xf>
    <xf numFmtId="0" fontId="9" fillId="8" borderId="1" xfId="0" applyFont="1" applyFill="1" applyBorder="1" applyAlignment="1">
      <alignment vertical="top" wrapText="1"/>
    </xf>
    <xf numFmtId="0" fontId="3" fillId="10" borderId="4" xfId="0" applyFont="1" applyFill="1" applyBorder="1" applyAlignment="1">
      <alignment horizontal="left" vertical="top" wrapText="1"/>
    </xf>
    <xf numFmtId="0" fontId="3" fillId="9" borderId="1" xfId="0" applyFont="1" applyFill="1" applyBorder="1" applyAlignment="1">
      <alignment vertical="top" wrapText="1"/>
    </xf>
    <xf numFmtId="0" fontId="6" fillId="10" borderId="15" xfId="0" applyFont="1" applyFill="1" applyBorder="1" applyAlignment="1">
      <alignment vertical="top" wrapText="1"/>
    </xf>
    <xf numFmtId="0" fontId="6" fillId="10" borderId="15" xfId="0" applyFont="1" applyFill="1" applyBorder="1" applyAlignment="1">
      <alignment horizontal="left" vertical="center"/>
    </xf>
    <xf numFmtId="0" fontId="3" fillId="9" borderId="1" xfId="0" applyFont="1" applyFill="1" applyBorder="1" applyAlignment="1">
      <alignment vertical="center" wrapText="1"/>
    </xf>
    <xf numFmtId="0" fontId="6" fillId="6" borderId="15" xfId="0" applyFont="1" applyFill="1" applyBorder="1" applyAlignment="1">
      <alignment vertical="center" wrapText="1"/>
    </xf>
    <xf numFmtId="0" fontId="3" fillId="7" borderId="1" xfId="0" applyFont="1" applyFill="1" applyBorder="1" applyAlignment="1">
      <alignment vertical="center" wrapText="1"/>
    </xf>
    <xf numFmtId="0" fontId="3" fillId="7" borderId="7" xfId="0" applyFont="1" applyFill="1" applyBorder="1" applyAlignment="1">
      <alignment vertical="center"/>
    </xf>
    <xf numFmtId="0" fontId="4" fillId="7" borderId="1" xfId="0" applyFont="1" applyFill="1" applyBorder="1" applyAlignment="1">
      <alignment vertical="center"/>
    </xf>
    <xf numFmtId="9" fontId="11" fillId="8" borderId="1" xfId="0" applyNumberFormat="1" applyFont="1" applyFill="1" applyBorder="1" applyAlignment="1">
      <alignment horizontal="left" vertical="top"/>
    </xf>
    <xf numFmtId="0" fontId="12" fillId="8" borderId="4" xfId="0" applyFont="1" applyFill="1" applyBorder="1" applyAlignment="1">
      <alignment horizontal="left" vertical="top" wrapText="1"/>
    </xf>
    <xf numFmtId="9" fontId="12" fillId="8" borderId="1" xfId="0" applyNumberFormat="1" applyFont="1" applyFill="1" applyBorder="1" applyAlignment="1">
      <alignment horizontal="left" vertical="top"/>
    </xf>
    <xf numFmtId="0" fontId="12" fillId="8" borderId="15" xfId="0" applyFont="1" applyFill="1" applyBorder="1"/>
    <xf numFmtId="0" fontId="3" fillId="8" borderId="1" xfId="0" applyFont="1" applyFill="1" applyBorder="1" applyAlignment="1">
      <alignment horizontal="left" vertical="top" wrapText="1"/>
    </xf>
    <xf numFmtId="0" fontId="3" fillId="10" borderId="1" xfId="0" applyFont="1" applyFill="1" applyBorder="1" applyAlignment="1">
      <alignment vertical="center" wrapText="1"/>
    </xf>
    <xf numFmtId="0" fontId="3" fillId="10" borderId="1" xfId="0" applyFont="1" applyFill="1" applyBorder="1" applyAlignment="1">
      <alignment horizontal="left" vertical="center" wrapText="1"/>
    </xf>
    <xf numFmtId="0" fontId="3" fillId="10" borderId="7" xfId="0" applyFont="1" applyFill="1" applyBorder="1" applyAlignment="1">
      <alignment horizontal="left" vertical="center" wrapText="1"/>
    </xf>
    <xf numFmtId="0" fontId="3" fillId="10" borderId="1"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9"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9" fillId="5" borderId="1" xfId="0" applyFont="1" applyFill="1" applyBorder="1" applyAlignment="1">
      <alignment horizontal="left" wrapText="1"/>
    </xf>
    <xf numFmtId="0" fontId="3" fillId="4" borderId="1" xfId="0" applyFont="1" applyFill="1" applyBorder="1" applyAlignment="1">
      <alignment vertical="top" wrapText="1"/>
    </xf>
    <xf numFmtId="9" fontId="0" fillId="4" borderId="1" xfId="0" applyNumberFormat="1" applyFill="1" applyBorder="1" applyAlignment="1">
      <alignment horizontal="left" vertical="top" wrapText="1"/>
    </xf>
    <xf numFmtId="0" fontId="3" fillId="4" borderId="1" xfId="0" applyFont="1" applyFill="1" applyBorder="1" applyAlignment="1">
      <alignment wrapText="1"/>
    </xf>
    <xf numFmtId="0" fontId="3" fillId="6" borderId="1" xfId="0" applyFont="1" applyFill="1" applyBorder="1" applyAlignment="1">
      <alignment horizontal="left" vertical="top" wrapText="1"/>
    </xf>
    <xf numFmtId="0" fontId="0" fillId="6" borderId="1" xfId="0" applyFill="1" applyBorder="1" applyAlignment="1">
      <alignment horizontal="left" vertical="top"/>
    </xf>
    <xf numFmtId="0" fontId="6" fillId="6" borderId="15" xfId="0" applyFont="1" applyFill="1" applyBorder="1"/>
    <xf numFmtId="0" fontId="0" fillId="6" borderId="1" xfId="0" applyFill="1" applyBorder="1" applyAlignment="1">
      <alignment wrapText="1"/>
    </xf>
    <xf numFmtId="0" fontId="6" fillId="6" borderId="1" xfId="0" applyFont="1" applyFill="1" applyBorder="1" applyAlignment="1">
      <alignment vertical="center" wrapText="1"/>
    </xf>
    <xf numFmtId="0" fontId="6" fillId="6" borderId="13" xfId="0" applyFont="1" applyFill="1" applyBorder="1" applyAlignment="1">
      <alignment horizontal="left" vertical="center"/>
    </xf>
    <xf numFmtId="3" fontId="0" fillId="6" borderId="2" xfId="0" applyNumberFormat="1" applyFill="1" applyBorder="1"/>
    <xf numFmtId="0" fontId="15" fillId="6" borderId="2" xfId="0" applyFont="1" applyFill="1" applyBorder="1" applyAlignment="1">
      <alignment horizontal="left" vertical="top" wrapText="1"/>
    </xf>
    <xf numFmtId="3" fontId="0" fillId="8" borderId="1" xfId="0" applyNumberFormat="1" applyFill="1" applyBorder="1"/>
    <xf numFmtId="0" fontId="0" fillId="8" borderId="1" xfId="0" applyFill="1" applyBorder="1" applyAlignment="1">
      <alignment horizontal="left"/>
    </xf>
    <xf numFmtId="0" fontId="6" fillId="8" borderId="1" xfId="0" applyFont="1" applyFill="1" applyBorder="1" applyAlignment="1">
      <alignment wrapText="1"/>
    </xf>
    <xf numFmtId="0" fontId="16" fillId="8" borderId="1" xfId="0" applyFont="1" applyFill="1" applyBorder="1" applyAlignment="1">
      <alignment horizontal="justify" vertical="top" wrapText="1"/>
    </xf>
    <xf numFmtId="0" fontId="0" fillId="8" borderId="1" xfId="0" applyFill="1" applyBorder="1" applyAlignment="1">
      <alignment wrapText="1"/>
    </xf>
    <xf numFmtId="0" fontId="11" fillId="8" borderId="1" xfId="0" applyFont="1" applyFill="1" applyBorder="1" applyAlignment="1">
      <alignment horizontal="left" vertical="top"/>
    </xf>
    <xf numFmtId="0" fontId="0" fillId="8" borderId="4" xfId="0" applyFill="1" applyBorder="1" applyAlignment="1">
      <alignment horizontal="left" vertical="top" wrapText="1"/>
    </xf>
    <xf numFmtId="0" fontId="0" fillId="8" borderId="15" xfId="0" applyFill="1" applyBorder="1"/>
    <xf numFmtId="0" fontId="3" fillId="8" borderId="4" xfId="0" applyFont="1" applyFill="1" applyBorder="1" applyAlignment="1">
      <alignment horizontal="left" vertical="top"/>
    </xf>
    <xf numFmtId="0" fontId="7" fillId="0" borderId="2" xfId="0" applyFont="1" applyBorder="1" applyAlignment="1">
      <alignment horizontal="center" vertical="top"/>
    </xf>
    <xf numFmtId="0" fontId="6" fillId="4" borderId="4" xfId="0" applyFont="1" applyFill="1" applyBorder="1"/>
    <xf numFmtId="0" fontId="6" fillId="4" borderId="1" xfId="0" applyFont="1" applyFill="1" applyBorder="1"/>
    <xf numFmtId="0" fontId="6" fillId="4" borderId="1" xfId="0" applyFont="1" applyFill="1" applyBorder="1" applyAlignment="1">
      <alignment wrapText="1"/>
    </xf>
    <xf numFmtId="0" fontId="6" fillId="6" borderId="4" xfId="0" applyFont="1" applyFill="1" applyBorder="1"/>
    <xf numFmtId="0" fontId="6" fillId="6" borderId="1" xfId="0" applyFont="1" applyFill="1" applyBorder="1"/>
    <xf numFmtId="0" fontId="6" fillId="8" borderId="4" xfId="0" applyFont="1" applyFill="1" applyBorder="1"/>
    <xf numFmtId="0" fontId="6" fillId="8" borderId="1" xfId="0" applyFont="1" applyFill="1" applyBorder="1"/>
    <xf numFmtId="0" fontId="6" fillId="10" borderId="1" xfId="0" applyFont="1" applyFill="1" applyBorder="1"/>
    <xf numFmtId="0" fontId="6" fillId="10" borderId="1" xfId="0" applyFont="1" applyFill="1" applyBorder="1" applyAlignment="1">
      <alignment wrapText="1"/>
    </xf>
    <xf numFmtId="0" fontId="6" fillId="0" borderId="8" xfId="0" applyFont="1" applyBorder="1"/>
    <xf numFmtId="166" fontId="1" fillId="2" borderId="2" xfId="0" applyNumberFormat="1" applyFont="1" applyFill="1" applyBorder="1" applyAlignment="1">
      <alignment horizontal="center" vertical="top" wrapText="1"/>
    </xf>
    <xf numFmtId="166" fontId="0" fillId="4" borderId="9" xfId="0" applyNumberFormat="1" applyFill="1" applyBorder="1"/>
    <xf numFmtId="166" fontId="0" fillId="4" borderId="1" xfId="0" applyNumberFormat="1" applyFill="1" applyBorder="1"/>
    <xf numFmtId="166" fontId="0" fillId="4" borderId="8" xfId="0" applyNumberFormat="1" applyFill="1" applyBorder="1"/>
    <xf numFmtId="166" fontId="0" fillId="6" borderId="2" xfId="0" applyNumberFormat="1" applyFill="1" applyBorder="1" applyAlignment="1">
      <alignment horizontal="right"/>
    </xf>
    <xf numFmtId="166" fontId="0" fillId="8" borderId="1" xfId="0" applyNumberFormat="1" applyFill="1" applyBorder="1"/>
    <xf numFmtId="166" fontId="0" fillId="10" borderId="1" xfId="0" applyNumberFormat="1" applyFill="1" applyBorder="1"/>
    <xf numFmtId="166" fontId="0" fillId="0" borderId="0" xfId="0" applyNumberFormat="1"/>
    <xf numFmtId="0" fontId="9" fillId="8" borderId="1" xfId="0" applyFont="1" applyFill="1" applyBorder="1" applyAlignment="1">
      <alignment vertical="center" wrapText="1"/>
    </xf>
    <xf numFmtId="0" fontId="0" fillId="10" borderId="9" xfId="0" applyFill="1" applyBorder="1"/>
    <xf numFmtId="0" fontId="6" fillId="10" borderId="24" xfId="0" applyFont="1" applyFill="1" applyBorder="1"/>
    <xf numFmtId="0" fontId="6" fillId="10" borderId="15" xfId="0" applyFont="1" applyFill="1" applyBorder="1"/>
    <xf numFmtId="0" fontId="6" fillId="10" borderId="9" xfId="0" applyFont="1" applyFill="1" applyBorder="1" applyAlignment="1">
      <alignment horizontal="left" vertical="top" wrapText="1"/>
    </xf>
    <xf numFmtId="0" fontId="0" fillId="4" borderId="1" xfId="0" applyFill="1" applyBorder="1" applyAlignment="1">
      <alignment wrapText="1"/>
    </xf>
    <xf numFmtId="10" fontId="0" fillId="10" borderId="9" xfId="0" applyNumberFormat="1" applyFill="1" applyBorder="1"/>
    <xf numFmtId="10" fontId="0" fillId="10" borderId="1" xfId="0" applyNumberFormat="1" applyFill="1" applyBorder="1"/>
    <xf numFmtId="0" fontId="3" fillId="3" borderId="4" xfId="0" applyFont="1" applyFill="1" applyBorder="1" applyAlignment="1">
      <alignment horizontal="left" vertical="top" wrapText="1"/>
    </xf>
    <xf numFmtId="0" fontId="0" fillId="4" borderId="9" xfId="0" applyFill="1" applyBorder="1" applyAlignment="1">
      <alignment wrapText="1"/>
    </xf>
    <xf numFmtId="9" fontId="0" fillId="8" borderId="1" xfId="0" applyNumberFormat="1" applyFill="1" applyBorder="1" applyAlignment="1">
      <alignment horizontal="left" vertical="top" wrapText="1"/>
    </xf>
    <xf numFmtId="0" fontId="6" fillId="6" borderId="14" xfId="0" applyFont="1" applyFill="1" applyBorder="1" applyAlignment="1">
      <alignment vertical="center" wrapText="1"/>
    </xf>
    <xf numFmtId="0" fontId="0" fillId="9" borderId="2" xfId="0" applyFill="1" applyBorder="1" applyAlignment="1">
      <alignment horizontal="left" vertical="top" wrapText="1"/>
    </xf>
    <xf numFmtId="0" fontId="0" fillId="9" borderId="8" xfId="0" applyFill="1" applyBorder="1" applyAlignment="1">
      <alignment horizontal="left" vertical="top" wrapText="1"/>
    </xf>
    <xf numFmtId="0" fontId="0" fillId="9" borderId="9" xfId="0" applyFill="1" applyBorder="1" applyAlignment="1">
      <alignment horizontal="left" vertical="top" wrapText="1"/>
    </xf>
    <xf numFmtId="0" fontId="0" fillId="3" borderId="1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2" xfId="0" applyFill="1" applyBorder="1" applyAlignment="1">
      <alignment horizontal="center" vertical="center" wrapText="1"/>
    </xf>
    <xf numFmtId="0" fontId="0" fillId="9" borderId="9" xfId="0" applyFill="1" applyBorder="1" applyAlignment="1">
      <alignment horizontal="center" wrapText="1"/>
    </xf>
    <xf numFmtId="0" fontId="0" fillId="9" borderId="1" xfId="0" applyFill="1" applyBorder="1" applyAlignment="1">
      <alignment horizontal="center" wrapText="1"/>
    </xf>
    <xf numFmtId="0" fontId="0" fillId="9" borderId="7" xfId="0" applyFill="1" applyBorder="1" applyAlignment="1">
      <alignment horizontal="center" wrapText="1"/>
    </xf>
    <xf numFmtId="0" fontId="0" fillId="3" borderId="19" xfId="0" applyFill="1" applyBorder="1" applyAlignment="1">
      <alignment horizontal="center" vertical="center"/>
    </xf>
    <xf numFmtId="0" fontId="0" fillId="3" borderId="17" xfId="0" applyFill="1" applyBorder="1" applyAlignment="1">
      <alignment horizontal="center" vertical="center"/>
    </xf>
    <xf numFmtId="0" fontId="0" fillId="3" borderId="20" xfId="0" applyFill="1" applyBorder="1" applyAlignment="1">
      <alignment horizontal="center" vertical="center"/>
    </xf>
    <xf numFmtId="0" fontId="0" fillId="3" borderId="4" xfId="0" applyFill="1" applyBorder="1" applyAlignment="1">
      <alignment horizontal="left" vertical="center" wrapText="1"/>
    </xf>
    <xf numFmtId="0" fontId="0" fillId="3" borderId="1" xfId="0" applyFill="1" applyBorder="1" applyAlignment="1">
      <alignment horizontal="left" vertical="center" wrapText="1"/>
    </xf>
    <xf numFmtId="0" fontId="0" fillId="5" borderId="4"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9" borderId="23" xfId="0"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12" xfId="0" applyFill="1" applyBorder="1" applyAlignment="1">
      <alignment horizontal="left" vertical="top" wrapText="1"/>
    </xf>
    <xf numFmtId="0" fontId="1" fillId="11" borderId="21" xfId="0" applyFont="1" applyFill="1" applyBorder="1" applyAlignment="1">
      <alignment horizontal="center"/>
    </xf>
    <xf numFmtId="0" fontId="0" fillId="12" borderId="21" xfId="0" applyFill="1" applyBorder="1" applyAlignment="1">
      <alignment horizontal="center"/>
    </xf>
    <xf numFmtId="0" fontId="0" fillId="7" borderId="1" xfId="0" applyFill="1" applyBorder="1" applyAlignment="1">
      <alignment horizontal="left" vertical="top" wrapText="1"/>
    </xf>
    <xf numFmtId="0" fontId="0" fillId="7" borderId="7" xfId="0" applyFill="1" applyBorder="1" applyAlignment="1">
      <alignment horizontal="left" vertical="top" wrapText="1"/>
    </xf>
    <xf numFmtId="0" fontId="0" fillId="7" borderId="4" xfId="0" applyFill="1" applyBorder="1" applyAlignment="1">
      <alignment horizontal="center" vertical="center" wrapText="1"/>
    </xf>
    <xf numFmtId="0" fontId="0" fillId="7" borderId="1" xfId="0" applyFill="1" applyBorder="1" applyAlignment="1">
      <alignment horizontal="center" vertical="center" wrapText="1"/>
    </xf>
    <xf numFmtId="0" fontId="0" fillId="7" borderId="7" xfId="0" applyFill="1" applyBorder="1" applyAlignment="1">
      <alignment horizontal="center" vertical="center" wrapText="1"/>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2" xfId="0" applyFill="1" applyBorder="1" applyAlignment="1">
      <alignment horizontal="left" vertical="center" wrapText="1"/>
    </xf>
    <xf numFmtId="0" fontId="0" fillId="7" borderId="8" xfId="0" applyFill="1" applyBorder="1" applyAlignment="1">
      <alignment horizontal="left" vertical="center" wrapText="1"/>
    </xf>
    <xf numFmtId="0" fontId="0" fillId="7" borderId="9" xfId="0" applyFill="1" applyBorder="1" applyAlignment="1">
      <alignment horizontal="left" vertical="center" wrapText="1"/>
    </xf>
    <xf numFmtId="0" fontId="0" fillId="7" borderId="4" xfId="0" applyFill="1" applyBorder="1" applyAlignment="1">
      <alignment horizontal="left" vertical="top" wrapText="1"/>
    </xf>
    <xf numFmtId="0" fontId="0" fillId="5" borderId="1" xfId="0" applyFill="1" applyBorder="1" applyAlignment="1">
      <alignment vertical="center" wrapText="1"/>
    </xf>
    <xf numFmtId="0" fontId="0" fillId="5" borderId="4" xfId="0" applyFill="1" applyBorder="1" applyAlignment="1">
      <alignment vertical="center" wrapText="1"/>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5" borderId="10" xfId="0" applyFill="1" applyBorder="1" applyAlignment="1">
      <alignment horizontal="center" vertical="center"/>
    </xf>
    <xf numFmtId="166" fontId="11" fillId="6" borderId="9" xfId="0" applyNumberFormat="1" applyFont="1" applyFill="1" applyBorder="1"/>
    <xf numFmtId="166" fontId="11" fillId="6" borderId="1" xfId="0" applyNumberFormat="1" applyFont="1" applyFill="1" applyBorder="1" applyAlignment="1">
      <alignment horizontal="right"/>
    </xf>
    <xf numFmtId="0" fontId="11" fillId="6" borderId="1" xfId="0" applyFont="1" applyFill="1" applyBorder="1" applyAlignment="1">
      <alignment horizontal="left" vertical="top"/>
    </xf>
    <xf numFmtId="165" fontId="6" fillId="4" borderId="2" xfId="1" applyNumberFormat="1" applyFont="1" applyFill="1" applyBorder="1" applyAlignment="1">
      <alignment horizontal="center"/>
    </xf>
    <xf numFmtId="165" fontId="6" fillId="4" borderId="9" xfId="1" applyNumberFormat="1" applyFont="1" applyFill="1" applyBorder="1" applyAlignment="1">
      <alignment horizontal="center"/>
    </xf>
  </cellXfs>
  <cellStyles count="2">
    <cellStyle name="Moneda 2" xfId="1" xr:uid="{5C5E1629-3E32-4B68-ACBD-08F517FC00EF}"/>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Victor Pinzon" id="{4D035972-8DF4-4CDC-9975-D027F4063D1E}" userId="S::planeacion@canaltrece.com.co::82b3559a-fc4b-4bf5-954f-9f430fcde75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 dT="2025-01-26T14:47:30.73" personId="{4D035972-8DF4-4CDC-9975-D027F4063D1E}" id="{7D047A0F-215F-4E5A-9D8A-74F8B904B7AC}">
    <text xml:space="preserve">Sobre esta columna en cada meta se debe darle un peso porcentual a la meta que debe ser proporcional al 25% de la línea  estratégica, en este sentido dele un peso porcentual en sentido que corresponda al peso de la linea. Ejemplo la meta 1 corresponde a la linea estrategica MAS INNOVADORES, esta tiene un peso del 25% del plan, este a su vez tiene 4 iniciativas que si se divide por partes iguales corresponderia 6.25% cada iniciativa a su vez la iniciativa tiene 4 metas entre la que esta  la meta 1, de acuerdo a la importancia que  le da el area podemos por ejemplo ese 6.25% darle un peso a esa meta del 2% es decir el resto del 4.25% dividirla en las otras tres metas.  </text>
  </threadedComment>
  <threadedComment ref="I2" dT="2025-01-26T14:52:36.19" personId="{4D035972-8DF4-4CDC-9975-D027F4063D1E}" id="{9BB1CC83-EF98-42AC-90F3-B2EE719DD73A}">
    <text xml:space="preserve">En la casilla de cada meta que corresponde a actividades de la meta de despliega las actividades especificas o  tareas que se van a realizar durante el año lo mas especifico posible con nivel de detalle. </text>
  </threadedComment>
  <threadedComment ref="K2" dT="2025-01-26T14:54:27.29" personId="{4D035972-8DF4-4CDC-9975-D027F4063D1E}" id="{4A6AA280-C5BB-4259-A4D4-F2A3E20DAF1B}">
    <text>En esta casilla se debe enviar los recursos que se van a utilizar durante el año en pesos, esto se deriva del presupuesto enviado para aprobacion de junta, esta informacion se encentra en los requerimientos</text>
  </threadedComment>
  <threadedComment ref="L2" dT="2025-01-26T14:54:53.94" personId="{4D035972-8DF4-4CDC-9975-D027F4063D1E}" id="{4438CBE6-9A52-42FC-A90A-09CFA3333480}">
    <text xml:space="preserve">Este es discresional del area </text>
  </threadedComment>
  <threadedComment ref="O2" dT="2025-01-26T14:55:44.53" personId="{4D035972-8DF4-4CDC-9975-D027F4063D1E}" id="{3D36818E-6560-4991-8682-8F742F929AE0}">
    <text xml:space="preserve">Esta es que tipo de documento para revision y analisis de planeacion en el seguimiento. </text>
  </threadedComment>
  <threadedComment ref="E40" dT="2025-01-30T19:26:27.61" personId="{4D035972-8DF4-4CDC-9975-D027F4063D1E}" id="{233E9B76-0EFE-45E3-8300-A51DC466FF80}">
    <text xml:space="preserve">Esta meta debe ajustarse.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tabSelected="1" topLeftCell="E1" zoomScale="90" zoomScaleNormal="90" workbookViewId="0">
      <pane ySplit="2" topLeftCell="A41" activePane="bottomLeft" state="frozen"/>
      <selection activeCell="B1" sqref="B1"/>
      <selection pane="bottomLeft" activeCell="I44" sqref="I44"/>
    </sheetView>
  </sheetViews>
  <sheetFormatPr baseColWidth="10" defaultColWidth="9.140625" defaultRowHeight="15"/>
  <cols>
    <col min="1" max="1" width="21" customWidth="1"/>
    <col min="2" max="2" width="32.7109375" customWidth="1"/>
    <col min="3" max="3" width="32.7109375" style="4" customWidth="1"/>
    <col min="4" max="4" width="8.7109375" style="10" customWidth="1"/>
    <col min="5" max="5" width="44.42578125" style="9" customWidth="1"/>
    <col min="6" max="6" width="15" style="54" customWidth="1"/>
    <col min="7" max="7" width="13.7109375" style="85" customWidth="1"/>
    <col min="8" max="8" width="13.7109375" style="171" customWidth="1"/>
    <col min="9" max="9" width="30.140625" style="7" customWidth="1"/>
    <col min="10" max="10" width="27.140625" style="72" customWidth="1"/>
    <col min="11" max="11" width="14.42578125" customWidth="1"/>
    <col min="12" max="12" width="17.28515625" customWidth="1"/>
    <col min="13" max="13" width="35.42578125" style="72" customWidth="1"/>
    <col min="14" max="14" width="29" customWidth="1"/>
    <col min="15" max="15" width="12.42578125" customWidth="1"/>
  </cols>
  <sheetData>
    <row r="1" spans="1:15">
      <c r="A1" s="205" t="s">
        <v>67</v>
      </c>
      <c r="B1" s="205"/>
      <c r="C1" s="205"/>
      <c r="D1" s="205"/>
      <c r="E1" s="205"/>
      <c r="F1" s="206" t="s">
        <v>68</v>
      </c>
      <c r="G1" s="206"/>
      <c r="H1" s="206"/>
      <c r="I1" s="206"/>
      <c r="J1" s="206"/>
      <c r="K1" s="206"/>
      <c r="L1" s="206"/>
      <c r="M1" s="206"/>
    </row>
    <row r="2" spans="1:15" ht="36.75" customHeight="1" thickBot="1">
      <c r="A2" s="2" t="s">
        <v>0</v>
      </c>
      <c r="B2" s="2" t="s">
        <v>43</v>
      </c>
      <c r="C2" s="2" t="s">
        <v>14</v>
      </c>
      <c r="D2" s="3" t="s">
        <v>52</v>
      </c>
      <c r="E2" s="2" t="s">
        <v>51</v>
      </c>
      <c r="F2" s="51" t="s">
        <v>29</v>
      </c>
      <c r="G2" s="82" t="s">
        <v>170</v>
      </c>
      <c r="H2" s="164" t="s">
        <v>107</v>
      </c>
      <c r="I2" s="8" t="s">
        <v>127</v>
      </c>
      <c r="J2" s="153" t="s">
        <v>1</v>
      </c>
      <c r="K2" s="8" t="s">
        <v>2</v>
      </c>
      <c r="L2" s="8" t="s">
        <v>18</v>
      </c>
      <c r="M2" s="65" t="s">
        <v>3</v>
      </c>
      <c r="N2" s="30" t="s">
        <v>27</v>
      </c>
      <c r="O2" s="30" t="s">
        <v>53</v>
      </c>
    </row>
    <row r="3" spans="1:15" ht="48" customHeight="1" thickBot="1">
      <c r="A3" s="193" t="s">
        <v>4</v>
      </c>
      <c r="B3" s="187" t="s">
        <v>13</v>
      </c>
      <c r="C3" s="196" t="s">
        <v>15</v>
      </c>
      <c r="D3" s="11">
        <v>1</v>
      </c>
      <c r="E3" s="180" t="s">
        <v>54</v>
      </c>
      <c r="F3" s="53" t="s">
        <v>100</v>
      </c>
      <c r="G3" s="75" t="s">
        <v>311</v>
      </c>
      <c r="H3" s="165">
        <v>0.04</v>
      </c>
      <c r="I3" s="177" t="s">
        <v>312</v>
      </c>
      <c r="J3" s="154" t="s">
        <v>9</v>
      </c>
      <c r="K3" s="20" t="s">
        <v>333</v>
      </c>
      <c r="L3" s="20" t="s">
        <v>257</v>
      </c>
      <c r="M3" s="78" t="s">
        <v>172</v>
      </c>
      <c r="N3" s="91" t="s">
        <v>201</v>
      </c>
      <c r="O3" s="181" t="s">
        <v>313</v>
      </c>
    </row>
    <row r="4" spans="1:15" ht="27.75" customHeight="1" thickBot="1">
      <c r="A4" s="194"/>
      <c r="B4" s="188"/>
      <c r="C4" s="197"/>
      <c r="D4" s="12">
        <f>D3+1</f>
        <v>2</v>
      </c>
      <c r="E4" s="13" t="s">
        <v>55</v>
      </c>
      <c r="F4" s="53" t="s">
        <v>123</v>
      </c>
      <c r="G4" s="75" t="s">
        <v>17</v>
      </c>
      <c r="H4" s="166">
        <v>0.02</v>
      </c>
      <c r="I4" s="18"/>
      <c r="J4" s="155" t="s">
        <v>9</v>
      </c>
      <c r="K4" s="20" t="s">
        <v>333</v>
      </c>
      <c r="L4" s="18" t="s">
        <v>257</v>
      </c>
      <c r="M4" s="66" t="s">
        <v>314</v>
      </c>
      <c r="N4" s="90" t="s">
        <v>202</v>
      </c>
      <c r="O4" s="18" t="s">
        <v>336</v>
      </c>
    </row>
    <row r="5" spans="1:15" ht="26.25" customHeight="1" thickBot="1">
      <c r="A5" s="194"/>
      <c r="B5" s="188"/>
      <c r="C5" s="197"/>
      <c r="D5" s="12">
        <f t="shared" ref="D5:D51" si="0">D4+1</f>
        <v>3</v>
      </c>
      <c r="E5" s="13" t="s">
        <v>56</v>
      </c>
      <c r="F5" s="57" t="s">
        <v>16</v>
      </c>
      <c r="G5" s="75" t="s">
        <v>16</v>
      </c>
      <c r="H5" s="166">
        <v>0.03</v>
      </c>
      <c r="I5" s="18">
        <v>0</v>
      </c>
      <c r="J5" s="155" t="s">
        <v>9</v>
      </c>
      <c r="K5" s="20" t="s">
        <v>333</v>
      </c>
      <c r="L5" s="18" t="s">
        <v>257</v>
      </c>
      <c r="M5" s="66" t="s">
        <v>174</v>
      </c>
      <c r="N5" s="90" t="s">
        <v>203</v>
      </c>
      <c r="O5" s="18" t="s">
        <v>336</v>
      </c>
    </row>
    <row r="6" spans="1:15" ht="24.75" customHeight="1" thickBot="1">
      <c r="A6" s="194"/>
      <c r="B6" s="188"/>
      <c r="C6" s="197"/>
      <c r="D6" s="12">
        <f t="shared" si="0"/>
        <v>4</v>
      </c>
      <c r="E6" s="13" t="s">
        <v>57</v>
      </c>
      <c r="F6" s="81" t="s">
        <v>124</v>
      </c>
      <c r="G6" s="75" t="s">
        <v>19</v>
      </c>
      <c r="H6" s="166">
        <v>2.5000000000000001E-2</v>
      </c>
      <c r="I6" s="18">
        <v>0</v>
      </c>
      <c r="J6" s="155" t="s">
        <v>20</v>
      </c>
      <c r="K6" s="20" t="s">
        <v>333</v>
      </c>
      <c r="L6" s="18" t="s">
        <v>257</v>
      </c>
      <c r="M6" s="89" t="s">
        <v>175</v>
      </c>
      <c r="N6" s="90" t="s">
        <v>204</v>
      </c>
      <c r="O6" s="18" t="s">
        <v>336</v>
      </c>
    </row>
    <row r="7" spans="1:15" ht="40.5" customHeight="1" thickBot="1">
      <c r="A7" s="194"/>
      <c r="B7" s="188"/>
      <c r="C7" s="197" t="s">
        <v>21</v>
      </c>
      <c r="D7" s="12">
        <f t="shared" si="0"/>
        <v>5</v>
      </c>
      <c r="E7" s="13" t="s">
        <v>58</v>
      </c>
      <c r="F7" s="57">
        <v>7000</v>
      </c>
      <c r="G7" s="75" t="s">
        <v>23</v>
      </c>
      <c r="H7" s="165">
        <v>0.04</v>
      </c>
      <c r="I7" s="133" t="s">
        <v>258</v>
      </c>
      <c r="J7" s="155" t="s">
        <v>10</v>
      </c>
      <c r="K7" s="227">
        <v>873775912.56432498</v>
      </c>
      <c r="L7" s="18" t="s">
        <v>245</v>
      </c>
      <c r="M7" s="77" t="s">
        <v>212</v>
      </c>
      <c r="N7" s="105" t="s">
        <v>259</v>
      </c>
      <c r="O7" s="105" t="s">
        <v>260</v>
      </c>
    </row>
    <row r="8" spans="1:15" ht="39" customHeight="1" thickBot="1">
      <c r="A8" s="194"/>
      <c r="B8" s="188"/>
      <c r="C8" s="197"/>
      <c r="D8" s="12">
        <f t="shared" si="0"/>
        <v>6</v>
      </c>
      <c r="E8" s="64" t="s">
        <v>59</v>
      </c>
      <c r="F8" s="134" t="s">
        <v>129</v>
      </c>
      <c r="G8" s="75" t="s">
        <v>22</v>
      </c>
      <c r="H8" s="166">
        <v>0.02</v>
      </c>
      <c r="I8" s="135" t="s">
        <v>261</v>
      </c>
      <c r="J8" s="155" t="s">
        <v>10</v>
      </c>
      <c r="K8" s="228"/>
      <c r="L8" s="18" t="s">
        <v>245</v>
      </c>
      <c r="M8" s="66" t="s">
        <v>211</v>
      </c>
      <c r="N8" s="105" t="s">
        <v>262</v>
      </c>
      <c r="O8" s="105" t="s">
        <v>260</v>
      </c>
    </row>
    <row r="9" spans="1:15" ht="24.75" customHeight="1" thickBot="1">
      <c r="A9" s="194"/>
      <c r="B9" s="188"/>
      <c r="C9" s="197" t="s">
        <v>24</v>
      </c>
      <c r="D9" s="12">
        <f t="shared" si="0"/>
        <v>7</v>
      </c>
      <c r="E9" s="14" t="s">
        <v>60</v>
      </c>
      <c r="F9" s="57" t="s">
        <v>130</v>
      </c>
      <c r="G9" s="75" t="s">
        <v>25</v>
      </c>
      <c r="H9" s="166">
        <v>0.02</v>
      </c>
      <c r="I9" s="18">
        <v>0</v>
      </c>
      <c r="J9" s="155" t="s">
        <v>26</v>
      </c>
      <c r="K9" s="20" t="s">
        <v>333</v>
      </c>
      <c r="L9" s="18" t="s">
        <v>257</v>
      </c>
      <c r="M9" s="66" t="s">
        <v>173</v>
      </c>
      <c r="N9" s="90" t="s">
        <v>205</v>
      </c>
      <c r="O9" s="18" t="s">
        <v>336</v>
      </c>
    </row>
    <row r="10" spans="1:15" ht="26.25" thickBot="1">
      <c r="A10" s="194"/>
      <c r="B10" s="188"/>
      <c r="C10" s="197"/>
      <c r="D10" s="12">
        <f t="shared" si="0"/>
        <v>8</v>
      </c>
      <c r="E10" s="14" t="s">
        <v>61</v>
      </c>
      <c r="F10" s="57" t="s">
        <v>131</v>
      </c>
      <c r="G10" s="75" t="s">
        <v>25</v>
      </c>
      <c r="H10" s="166">
        <v>0.02</v>
      </c>
      <c r="I10" s="18">
        <v>0</v>
      </c>
      <c r="J10" s="155" t="s">
        <v>26</v>
      </c>
      <c r="K10" s="20" t="s">
        <v>333</v>
      </c>
      <c r="L10" s="18" t="s">
        <v>257</v>
      </c>
      <c r="M10" s="66" t="s">
        <v>173</v>
      </c>
      <c r="N10" s="90" t="s">
        <v>205</v>
      </c>
      <c r="O10" s="18" t="s">
        <v>336</v>
      </c>
    </row>
    <row r="11" spans="1:15" ht="26.25" thickBot="1">
      <c r="A11" s="194"/>
      <c r="B11" s="188"/>
      <c r="C11" s="197"/>
      <c r="D11" s="12">
        <f>D10+1</f>
        <v>9</v>
      </c>
      <c r="E11" s="14" t="s">
        <v>62</v>
      </c>
      <c r="F11" s="57" t="s">
        <v>132</v>
      </c>
      <c r="G11" s="75" t="s">
        <v>25</v>
      </c>
      <c r="H11" s="166">
        <v>0.02</v>
      </c>
      <c r="I11" s="18">
        <v>0</v>
      </c>
      <c r="J11" s="155" t="s">
        <v>26</v>
      </c>
      <c r="K11" s="20" t="s">
        <v>333</v>
      </c>
      <c r="L11" s="18" t="s">
        <v>257</v>
      </c>
      <c r="M11" s="66" t="s">
        <v>173</v>
      </c>
      <c r="N11" s="90" t="s">
        <v>205</v>
      </c>
      <c r="O11" s="18" t="s">
        <v>336</v>
      </c>
    </row>
    <row r="12" spans="1:15" ht="46.5" thickBot="1">
      <c r="A12" s="195"/>
      <c r="B12" s="189"/>
      <c r="C12" s="15" t="s">
        <v>63</v>
      </c>
      <c r="D12" s="16">
        <f t="shared" ref="D12:D13" si="1">D11+1</f>
        <v>10</v>
      </c>
      <c r="E12" s="17" t="s">
        <v>64</v>
      </c>
      <c r="F12" s="58" t="s">
        <v>123</v>
      </c>
      <c r="G12" s="75" t="s">
        <v>65</v>
      </c>
      <c r="H12" s="167">
        <v>1.4999999999999999E-2</v>
      </c>
      <c r="I12" s="18">
        <v>0</v>
      </c>
      <c r="J12" s="156" t="s">
        <v>114</v>
      </c>
      <c r="K12" s="20" t="s">
        <v>333</v>
      </c>
      <c r="L12" s="19" t="s">
        <v>257</v>
      </c>
      <c r="M12" s="67" t="s">
        <v>176</v>
      </c>
      <c r="N12" s="90" t="s">
        <v>213</v>
      </c>
      <c r="O12" s="18" t="s">
        <v>285</v>
      </c>
    </row>
    <row r="13" spans="1:15" ht="46.5" customHeight="1" thickBot="1">
      <c r="A13" s="221" t="s">
        <v>5</v>
      </c>
      <c r="B13" s="198" t="s">
        <v>28</v>
      </c>
      <c r="C13" s="220" t="s">
        <v>66</v>
      </c>
      <c r="D13" s="21">
        <f t="shared" si="1"/>
        <v>11</v>
      </c>
      <c r="E13" s="22" t="s">
        <v>322</v>
      </c>
      <c r="F13" s="59" t="s">
        <v>136</v>
      </c>
      <c r="G13" s="79" t="s">
        <v>125</v>
      </c>
      <c r="H13" s="224">
        <v>0.05</v>
      </c>
      <c r="I13" s="26"/>
      <c r="J13" s="157" t="s">
        <v>115</v>
      </c>
      <c r="K13" s="27" t="s">
        <v>333</v>
      </c>
      <c r="L13" s="25" t="s">
        <v>323</v>
      </c>
      <c r="M13" s="183" t="s">
        <v>324</v>
      </c>
      <c r="N13" s="92" t="s">
        <v>214</v>
      </c>
      <c r="O13" s="139" t="s">
        <v>325</v>
      </c>
    </row>
    <row r="14" spans="1:15" ht="46.5" thickBot="1">
      <c r="A14" s="222"/>
      <c r="B14" s="199"/>
      <c r="C14" s="219"/>
      <c r="D14" s="23">
        <f t="shared" si="0"/>
        <v>12</v>
      </c>
      <c r="E14" s="24" t="s">
        <v>320</v>
      </c>
      <c r="F14" s="226" t="s">
        <v>126</v>
      </c>
      <c r="G14" s="79" t="s">
        <v>321</v>
      </c>
      <c r="H14" s="224">
        <v>0.05</v>
      </c>
      <c r="I14" s="27"/>
      <c r="J14" s="157" t="s">
        <v>115</v>
      </c>
      <c r="K14" s="27" t="s">
        <v>333</v>
      </c>
      <c r="L14" s="27" t="s">
        <v>238</v>
      </c>
      <c r="M14" s="80" t="s">
        <v>179</v>
      </c>
      <c r="N14" s="92" t="s">
        <v>206</v>
      </c>
      <c r="O14" s="139" t="s">
        <v>326</v>
      </c>
    </row>
    <row r="15" spans="1:15" ht="46.5" customHeight="1" thickBot="1">
      <c r="A15" s="222"/>
      <c r="B15" s="199"/>
      <c r="C15" s="219" t="s">
        <v>69</v>
      </c>
      <c r="D15" s="23">
        <f t="shared" si="0"/>
        <v>13</v>
      </c>
      <c r="E15" s="24" t="s">
        <v>122</v>
      </c>
      <c r="F15" s="59" t="s">
        <v>327</v>
      </c>
      <c r="G15" s="59" t="s">
        <v>328</v>
      </c>
      <c r="H15" s="224">
        <v>0.04</v>
      </c>
      <c r="I15" s="27"/>
      <c r="J15" s="157" t="s">
        <v>116</v>
      </c>
      <c r="K15" s="27" t="s">
        <v>333</v>
      </c>
      <c r="L15" s="27" t="s">
        <v>257</v>
      </c>
      <c r="M15" s="73" t="s">
        <v>177</v>
      </c>
      <c r="N15" s="92" t="s">
        <v>215</v>
      </c>
      <c r="O15" s="139" t="s">
        <v>332</v>
      </c>
    </row>
    <row r="16" spans="1:15" ht="84.75" thickBot="1">
      <c r="A16" s="222"/>
      <c r="B16" s="199"/>
      <c r="C16" s="219"/>
      <c r="D16" s="23">
        <f t="shared" si="0"/>
        <v>14</v>
      </c>
      <c r="E16" s="29" t="s">
        <v>70</v>
      </c>
      <c r="F16" s="76" t="s">
        <v>101</v>
      </c>
      <c r="G16" s="74" t="s">
        <v>128</v>
      </c>
      <c r="H16" s="224">
        <v>0.04</v>
      </c>
      <c r="I16" s="27"/>
      <c r="J16" s="157" t="s">
        <v>116</v>
      </c>
      <c r="K16" s="27" t="s">
        <v>333</v>
      </c>
      <c r="L16" s="27" t="s">
        <v>257</v>
      </c>
      <c r="M16" s="112" t="s">
        <v>178</v>
      </c>
      <c r="N16" s="92" t="s">
        <v>329</v>
      </c>
      <c r="O16" s="139" t="s">
        <v>332</v>
      </c>
    </row>
    <row r="17" spans="1:15" ht="48.75" thickBot="1">
      <c r="A17" s="222"/>
      <c r="B17" s="199"/>
      <c r="C17" s="219"/>
      <c r="D17" s="23">
        <f t="shared" si="0"/>
        <v>15</v>
      </c>
      <c r="E17" s="24" t="s">
        <v>71</v>
      </c>
      <c r="F17" s="59" t="s">
        <v>102</v>
      </c>
      <c r="G17" s="74" t="s">
        <v>121</v>
      </c>
      <c r="H17" s="224">
        <v>0.03</v>
      </c>
      <c r="I17" s="27"/>
      <c r="J17" s="158" t="s">
        <v>117</v>
      </c>
      <c r="K17" s="27" t="s">
        <v>333</v>
      </c>
      <c r="L17" s="27" t="s">
        <v>257</v>
      </c>
      <c r="M17" s="73" t="s">
        <v>330</v>
      </c>
      <c r="N17" s="92" t="s">
        <v>331</v>
      </c>
      <c r="O17" s="139" t="s">
        <v>332</v>
      </c>
    </row>
    <row r="18" spans="1:15" ht="55.5" customHeight="1" thickBot="1">
      <c r="A18" s="222"/>
      <c r="B18" s="199"/>
      <c r="C18" s="131" t="s">
        <v>30</v>
      </c>
      <c r="D18" s="23">
        <f t="shared" si="0"/>
        <v>16</v>
      </c>
      <c r="E18" s="24" t="s">
        <v>72</v>
      </c>
      <c r="F18" s="137" t="s">
        <v>133</v>
      </c>
      <c r="G18" s="74" t="s">
        <v>120</v>
      </c>
      <c r="H18" s="225">
        <v>0.02</v>
      </c>
      <c r="I18" s="136" t="s">
        <v>263</v>
      </c>
      <c r="J18" s="158" t="s">
        <v>118</v>
      </c>
      <c r="K18" s="142">
        <v>201502080</v>
      </c>
      <c r="L18" s="27" t="s">
        <v>247</v>
      </c>
      <c r="M18" s="138" t="s">
        <v>180</v>
      </c>
      <c r="N18" s="92" t="s">
        <v>216</v>
      </c>
      <c r="O18" s="139" t="s">
        <v>193</v>
      </c>
    </row>
    <row r="19" spans="1:15" ht="75" customHeight="1" thickBot="1">
      <c r="A19" s="223"/>
      <c r="B19" s="200"/>
      <c r="C19" s="132" t="s">
        <v>74</v>
      </c>
      <c r="D19" s="23">
        <f t="shared" si="0"/>
        <v>17</v>
      </c>
      <c r="E19" s="28" t="s">
        <v>73</v>
      </c>
      <c r="F19" s="143" t="s">
        <v>136</v>
      </c>
      <c r="G19" s="74" t="s">
        <v>119</v>
      </c>
      <c r="H19" s="168">
        <v>0.02</v>
      </c>
      <c r="I19" s="136" t="s">
        <v>264</v>
      </c>
      <c r="J19" s="158" t="s">
        <v>118</v>
      </c>
      <c r="K19" s="142">
        <v>203502080</v>
      </c>
      <c r="L19" s="27" t="s">
        <v>247</v>
      </c>
      <c r="M19" s="141" t="s">
        <v>181</v>
      </c>
      <c r="N19" s="92" t="s">
        <v>266</v>
      </c>
      <c r="O19" s="140" t="s">
        <v>265</v>
      </c>
    </row>
    <row r="20" spans="1:15" ht="26.25" customHeight="1" thickBot="1">
      <c r="A20" s="212" t="s">
        <v>6</v>
      </c>
      <c r="B20" s="209" t="s">
        <v>31</v>
      </c>
      <c r="C20" s="218" t="s">
        <v>32</v>
      </c>
      <c r="D20" s="31">
        <f t="shared" si="0"/>
        <v>18</v>
      </c>
      <c r="E20" s="32" t="s">
        <v>75</v>
      </c>
      <c r="F20" s="60">
        <v>85.1</v>
      </c>
      <c r="G20" s="63">
        <v>88.1</v>
      </c>
      <c r="H20" s="169">
        <v>4.4999999999999998E-2</v>
      </c>
      <c r="I20" s="120" t="s">
        <v>289</v>
      </c>
      <c r="J20" s="159" t="s">
        <v>151</v>
      </c>
      <c r="K20" s="39" t="s">
        <v>333</v>
      </c>
      <c r="L20" s="39" t="s">
        <v>234</v>
      </c>
      <c r="M20" s="68" t="s">
        <v>182</v>
      </c>
      <c r="N20" s="93" t="s">
        <v>226</v>
      </c>
      <c r="O20" s="94" t="s">
        <v>194</v>
      </c>
    </row>
    <row r="21" spans="1:15" ht="38.25" customHeight="1" thickBot="1">
      <c r="A21" s="213"/>
      <c r="B21" s="210"/>
      <c r="C21" s="207"/>
      <c r="D21" s="31">
        <f t="shared" si="0"/>
        <v>19</v>
      </c>
      <c r="E21" s="33" t="s">
        <v>76</v>
      </c>
      <c r="F21" s="55" t="s">
        <v>225</v>
      </c>
      <c r="G21" s="63" t="s">
        <v>37</v>
      </c>
      <c r="H21" s="169">
        <v>0.02</v>
      </c>
      <c r="I21" s="120" t="s">
        <v>290</v>
      </c>
      <c r="J21" s="159" t="s">
        <v>151</v>
      </c>
      <c r="K21" s="39" t="s">
        <v>333</v>
      </c>
      <c r="L21" s="40" t="s">
        <v>235</v>
      </c>
      <c r="M21" s="69" t="s">
        <v>181</v>
      </c>
      <c r="N21" s="93" t="s">
        <v>207</v>
      </c>
      <c r="O21" s="93" t="s">
        <v>195</v>
      </c>
    </row>
    <row r="22" spans="1:15" ht="117" customHeight="1" thickBot="1">
      <c r="A22" s="213"/>
      <c r="B22" s="210"/>
      <c r="C22" s="34" t="s">
        <v>33</v>
      </c>
      <c r="D22" s="31">
        <f t="shared" si="0"/>
        <v>20</v>
      </c>
      <c r="E22" s="33" t="s">
        <v>77</v>
      </c>
      <c r="F22" s="95" t="s">
        <v>123</v>
      </c>
      <c r="G22" s="63" t="s">
        <v>134</v>
      </c>
      <c r="H22" s="169">
        <v>7.4999999999999997E-3</v>
      </c>
      <c r="I22" s="120" t="s">
        <v>230</v>
      </c>
      <c r="J22" s="159" t="s">
        <v>151</v>
      </c>
      <c r="K22" s="39" t="s">
        <v>333</v>
      </c>
      <c r="L22" s="40" t="s">
        <v>236</v>
      </c>
      <c r="M22" s="69" t="s">
        <v>50</v>
      </c>
      <c r="N22" s="93" t="s">
        <v>267</v>
      </c>
      <c r="O22" s="93" t="s">
        <v>196</v>
      </c>
    </row>
    <row r="23" spans="1:15" ht="39.75" customHeight="1" thickBot="1">
      <c r="A23" s="213"/>
      <c r="B23" s="210"/>
      <c r="C23" s="35" t="s">
        <v>80</v>
      </c>
      <c r="D23" s="31">
        <f t="shared" si="0"/>
        <v>21</v>
      </c>
      <c r="E23" s="33" t="s">
        <v>79</v>
      </c>
      <c r="F23" s="55" t="s">
        <v>137</v>
      </c>
      <c r="G23" s="63" t="s">
        <v>135</v>
      </c>
      <c r="H23" s="169">
        <v>0.02</v>
      </c>
      <c r="I23" s="40"/>
      <c r="J23" s="160" t="s">
        <v>152</v>
      </c>
      <c r="K23" s="39" t="s">
        <v>333</v>
      </c>
      <c r="L23" s="40" t="s">
        <v>257</v>
      </c>
      <c r="M23" s="69" t="s">
        <v>183</v>
      </c>
      <c r="N23" s="106" t="s">
        <v>217</v>
      </c>
      <c r="O23" s="93" t="s">
        <v>197</v>
      </c>
    </row>
    <row r="24" spans="1:15" ht="48.75" customHeight="1" thickBot="1">
      <c r="A24" s="213"/>
      <c r="B24" s="210"/>
      <c r="C24" s="35" t="s">
        <v>81</v>
      </c>
      <c r="D24" s="31">
        <f t="shared" si="0"/>
        <v>22</v>
      </c>
      <c r="E24" s="52" t="s">
        <v>82</v>
      </c>
      <c r="F24" s="95" t="s">
        <v>136</v>
      </c>
      <c r="G24" s="63" t="s">
        <v>138</v>
      </c>
      <c r="H24" s="169">
        <v>5.0000000000000001E-3</v>
      </c>
      <c r="I24" s="40"/>
      <c r="J24" s="160" t="s">
        <v>153</v>
      </c>
      <c r="K24" s="39" t="s">
        <v>333</v>
      </c>
      <c r="L24" s="40" t="s">
        <v>238</v>
      </c>
      <c r="M24" s="69" t="s">
        <v>183</v>
      </c>
      <c r="N24" s="93" t="s">
        <v>218</v>
      </c>
      <c r="O24" s="40" t="s">
        <v>335</v>
      </c>
    </row>
    <row r="25" spans="1:15" ht="40.5" customHeight="1" thickBot="1">
      <c r="A25" s="213"/>
      <c r="B25" s="210"/>
      <c r="C25" s="215" t="s">
        <v>34</v>
      </c>
      <c r="D25" s="31">
        <f t="shared" si="0"/>
        <v>23</v>
      </c>
      <c r="E25" s="33" t="s">
        <v>83</v>
      </c>
      <c r="F25" s="56" t="s">
        <v>139</v>
      </c>
      <c r="G25" s="63" t="s">
        <v>35</v>
      </c>
      <c r="H25" s="169">
        <v>0.02</v>
      </c>
      <c r="I25" s="40"/>
      <c r="J25" s="160" t="s">
        <v>154</v>
      </c>
      <c r="K25" s="39" t="s">
        <v>333</v>
      </c>
      <c r="L25" s="40" t="s">
        <v>257</v>
      </c>
      <c r="M25" s="69" t="s">
        <v>181</v>
      </c>
      <c r="N25" s="104" t="s">
        <v>268</v>
      </c>
      <c r="O25" s="40" t="s">
        <v>336</v>
      </c>
    </row>
    <row r="26" spans="1:15" ht="37.5" customHeight="1" thickBot="1">
      <c r="A26" s="213"/>
      <c r="B26" s="210"/>
      <c r="C26" s="216"/>
      <c r="D26" s="31">
        <f t="shared" si="0"/>
        <v>24</v>
      </c>
      <c r="E26" s="33" t="s">
        <v>84</v>
      </c>
      <c r="F26" s="56" t="s">
        <v>139</v>
      </c>
      <c r="G26" s="63" t="s">
        <v>36</v>
      </c>
      <c r="H26" s="169">
        <v>7.4999999999999997E-3</v>
      </c>
      <c r="I26" s="40"/>
      <c r="J26" s="160" t="s">
        <v>154</v>
      </c>
      <c r="K26" s="39" t="s">
        <v>333</v>
      </c>
      <c r="L26" s="40" t="s">
        <v>257</v>
      </c>
      <c r="M26" s="69" t="s">
        <v>181</v>
      </c>
      <c r="N26" s="104" t="s">
        <v>269</v>
      </c>
      <c r="O26" s="40" t="s">
        <v>336</v>
      </c>
    </row>
    <row r="27" spans="1:15" ht="37.5" thickBot="1">
      <c r="A27" s="213"/>
      <c r="B27" s="210"/>
      <c r="C27" s="216"/>
      <c r="D27" s="31">
        <f t="shared" si="0"/>
        <v>25</v>
      </c>
      <c r="E27" s="33" t="s">
        <v>85</v>
      </c>
      <c r="F27" s="56" t="s">
        <v>139</v>
      </c>
      <c r="G27" s="63" t="s">
        <v>37</v>
      </c>
      <c r="H27" s="169">
        <v>0.02</v>
      </c>
      <c r="I27" s="40"/>
      <c r="J27" s="160" t="s">
        <v>154</v>
      </c>
      <c r="K27" s="39" t="s">
        <v>333</v>
      </c>
      <c r="L27" s="40" t="s">
        <v>257</v>
      </c>
      <c r="M27" s="69" t="s">
        <v>181</v>
      </c>
      <c r="N27" s="93" t="s">
        <v>239</v>
      </c>
      <c r="O27" s="40" t="s">
        <v>336</v>
      </c>
    </row>
    <row r="28" spans="1:15" ht="37.5" thickBot="1">
      <c r="A28" s="213"/>
      <c r="B28" s="210"/>
      <c r="C28" s="217"/>
      <c r="D28" s="31">
        <f t="shared" si="0"/>
        <v>26</v>
      </c>
      <c r="E28" s="33" t="s">
        <v>86</v>
      </c>
      <c r="F28" s="55" t="s">
        <v>78</v>
      </c>
      <c r="G28" s="63" t="s">
        <v>140</v>
      </c>
      <c r="H28" s="169">
        <v>7.4999999999999997E-3</v>
      </c>
      <c r="I28" s="40"/>
      <c r="J28" s="160" t="s">
        <v>154</v>
      </c>
      <c r="K28" s="39" t="s">
        <v>333</v>
      </c>
      <c r="L28" s="40" t="s">
        <v>257</v>
      </c>
      <c r="M28" s="69" t="s">
        <v>184</v>
      </c>
      <c r="N28" s="93" t="s">
        <v>208</v>
      </c>
      <c r="O28" s="40" t="s">
        <v>334</v>
      </c>
    </row>
    <row r="29" spans="1:15" ht="27" customHeight="1" thickBot="1">
      <c r="A29" s="213"/>
      <c r="B29" s="210"/>
      <c r="C29" s="207" t="s">
        <v>38</v>
      </c>
      <c r="D29" s="31">
        <f t="shared" si="0"/>
        <v>27</v>
      </c>
      <c r="E29" s="33" t="s">
        <v>87</v>
      </c>
      <c r="F29" s="55" t="s">
        <v>136</v>
      </c>
      <c r="G29" s="63" t="s">
        <v>8</v>
      </c>
      <c r="H29" s="169">
        <v>7.4999999999999997E-3</v>
      </c>
      <c r="I29" s="40"/>
      <c r="J29" s="160" t="s">
        <v>155</v>
      </c>
      <c r="K29" s="39" t="s">
        <v>333</v>
      </c>
      <c r="L29" s="40" t="s">
        <v>257</v>
      </c>
      <c r="M29" s="103" t="s">
        <v>198</v>
      </c>
      <c r="N29" s="93" t="s">
        <v>219</v>
      </c>
      <c r="O29" s="40" t="s">
        <v>335</v>
      </c>
    </row>
    <row r="30" spans="1:15" ht="40.5" customHeight="1" thickBot="1">
      <c r="A30" s="213"/>
      <c r="B30" s="210"/>
      <c r="C30" s="207"/>
      <c r="D30" s="31">
        <f t="shared" si="0"/>
        <v>28</v>
      </c>
      <c r="E30" s="113" t="s">
        <v>88</v>
      </c>
      <c r="F30" s="55" t="s">
        <v>136</v>
      </c>
      <c r="G30" s="63" t="s">
        <v>227</v>
      </c>
      <c r="H30" s="169">
        <v>7.4999999999999997E-3</v>
      </c>
      <c r="I30" s="41"/>
      <c r="J30" s="146" t="s">
        <v>156</v>
      </c>
      <c r="K30" s="39" t="s">
        <v>333</v>
      </c>
      <c r="L30" s="119" t="s">
        <v>257</v>
      </c>
      <c r="M30" s="103" t="s">
        <v>199</v>
      </c>
      <c r="N30" s="106" t="s">
        <v>209</v>
      </c>
      <c r="O30" s="40" t="s">
        <v>335</v>
      </c>
    </row>
    <row r="31" spans="1:15" ht="37.5" customHeight="1" thickBot="1">
      <c r="A31" s="213"/>
      <c r="B31" s="210"/>
      <c r="C31" s="207" t="s">
        <v>39</v>
      </c>
      <c r="D31" s="31">
        <f t="shared" si="0"/>
        <v>29</v>
      </c>
      <c r="E31" s="113" t="s">
        <v>89</v>
      </c>
      <c r="F31" s="116">
        <v>1</v>
      </c>
      <c r="G31" s="117" t="s">
        <v>141</v>
      </c>
      <c r="H31" s="169">
        <v>7.4999999999999997E-3</v>
      </c>
      <c r="I31" s="120" t="s">
        <v>291</v>
      </c>
      <c r="J31" s="146" t="s">
        <v>157</v>
      </c>
      <c r="K31" s="39" t="s">
        <v>333</v>
      </c>
      <c r="L31" s="40" t="s">
        <v>247</v>
      </c>
      <c r="M31" s="103" t="s">
        <v>185</v>
      </c>
      <c r="N31" s="93" t="s">
        <v>229</v>
      </c>
      <c r="O31" s="40" t="s">
        <v>336</v>
      </c>
    </row>
    <row r="32" spans="1:15" ht="30.75" customHeight="1" thickBot="1">
      <c r="A32" s="213"/>
      <c r="B32" s="210"/>
      <c r="C32" s="207"/>
      <c r="D32" s="31">
        <f t="shared" si="0"/>
        <v>30</v>
      </c>
      <c r="E32" s="113" t="s">
        <v>90</v>
      </c>
      <c r="F32" s="116">
        <v>0.66</v>
      </c>
      <c r="G32" s="118">
        <v>0.8</v>
      </c>
      <c r="H32" s="169">
        <v>7.4999999999999997E-3</v>
      </c>
      <c r="I32" s="120" t="s">
        <v>292</v>
      </c>
      <c r="J32" s="146" t="s">
        <v>157</v>
      </c>
      <c r="K32" s="39" t="s">
        <v>333</v>
      </c>
      <c r="L32" s="40" t="s">
        <v>247</v>
      </c>
      <c r="M32" s="119" t="s">
        <v>49</v>
      </c>
      <c r="N32" s="93" t="s">
        <v>228</v>
      </c>
      <c r="O32" s="40" t="s">
        <v>336</v>
      </c>
    </row>
    <row r="33" spans="1:15" ht="67.5" customHeight="1" thickBot="1">
      <c r="A33" s="213"/>
      <c r="B33" s="210"/>
      <c r="C33" s="207"/>
      <c r="D33" s="31">
        <f t="shared" si="0"/>
        <v>31</v>
      </c>
      <c r="E33" s="113" t="s">
        <v>91</v>
      </c>
      <c r="F33" s="152" t="s">
        <v>272</v>
      </c>
      <c r="G33" s="63" t="s">
        <v>273</v>
      </c>
      <c r="H33" s="169">
        <v>7.4999999999999997E-3</v>
      </c>
      <c r="I33" s="120" t="s">
        <v>274</v>
      </c>
      <c r="J33" s="160" t="s">
        <v>153</v>
      </c>
      <c r="K33" s="39" t="s">
        <v>333</v>
      </c>
      <c r="L33" s="40" t="s">
        <v>275</v>
      </c>
      <c r="M33" s="151" t="s">
        <v>276</v>
      </c>
      <c r="N33" s="148" t="s">
        <v>278</v>
      </c>
      <c r="O33" s="147" t="s">
        <v>277</v>
      </c>
    </row>
    <row r="34" spans="1:15" ht="145.5" customHeight="1" thickBot="1">
      <c r="A34" s="213"/>
      <c r="B34" s="210"/>
      <c r="C34" s="207"/>
      <c r="D34" s="31">
        <f t="shared" si="0"/>
        <v>32</v>
      </c>
      <c r="E34" s="113" t="s">
        <v>92</v>
      </c>
      <c r="F34" s="149" t="s">
        <v>279</v>
      </c>
      <c r="G34" s="150" t="s">
        <v>143</v>
      </c>
      <c r="H34" s="169">
        <v>7.4999999999999997E-3</v>
      </c>
      <c r="I34" s="120" t="s">
        <v>280</v>
      </c>
      <c r="J34" s="160" t="s">
        <v>158</v>
      </c>
      <c r="K34" s="39" t="s">
        <v>333</v>
      </c>
      <c r="L34" s="40" t="s">
        <v>281</v>
      </c>
      <c r="M34" s="151" t="s">
        <v>276</v>
      </c>
      <c r="N34" s="148" t="s">
        <v>284</v>
      </c>
      <c r="O34" s="147" t="s">
        <v>282</v>
      </c>
    </row>
    <row r="35" spans="1:15" ht="65.25" customHeight="1" thickBot="1">
      <c r="A35" s="213"/>
      <c r="B35" s="210"/>
      <c r="C35" s="36" t="s">
        <v>40</v>
      </c>
      <c r="D35" s="31">
        <f t="shared" si="0"/>
        <v>33</v>
      </c>
      <c r="E35" s="37" t="s">
        <v>93</v>
      </c>
      <c r="F35" s="95" t="s">
        <v>136</v>
      </c>
      <c r="G35" s="63" t="s">
        <v>143</v>
      </c>
      <c r="H35" s="169">
        <v>7.4999999999999997E-3</v>
      </c>
      <c r="I35" s="120" t="s">
        <v>270</v>
      </c>
      <c r="J35" s="146" t="s">
        <v>271</v>
      </c>
      <c r="K35" s="144">
        <v>201502080</v>
      </c>
      <c r="L35" s="145" t="s">
        <v>247</v>
      </c>
      <c r="M35" s="69" t="s">
        <v>181</v>
      </c>
      <c r="N35" s="93" t="s">
        <v>269</v>
      </c>
      <c r="O35" s="146" t="s">
        <v>265</v>
      </c>
    </row>
    <row r="36" spans="1:15" ht="92.25" customHeight="1" thickBot="1">
      <c r="A36" s="213"/>
      <c r="B36" s="210"/>
      <c r="C36" s="207" t="s">
        <v>41</v>
      </c>
      <c r="D36" s="31">
        <f t="shared" si="0"/>
        <v>34</v>
      </c>
      <c r="E36" s="37" t="s">
        <v>94</v>
      </c>
      <c r="F36" s="55" t="s">
        <v>144</v>
      </c>
      <c r="G36" s="63" t="s">
        <v>145</v>
      </c>
      <c r="H36" s="169">
        <v>7.4999999999999997E-3</v>
      </c>
      <c r="I36" s="120" t="s">
        <v>231</v>
      </c>
      <c r="J36" s="160" t="s">
        <v>151</v>
      </c>
      <c r="K36" s="39" t="s">
        <v>333</v>
      </c>
      <c r="L36" s="40" t="s">
        <v>237</v>
      </c>
      <c r="M36" s="69" t="s">
        <v>181</v>
      </c>
      <c r="N36" s="93" t="s">
        <v>288</v>
      </c>
      <c r="O36" s="93" t="s">
        <v>200</v>
      </c>
    </row>
    <row r="37" spans="1:15" ht="45.75" thickBot="1">
      <c r="A37" s="213"/>
      <c r="B37" s="210"/>
      <c r="C37" s="207"/>
      <c r="D37" s="31">
        <f t="shared" si="0"/>
        <v>35</v>
      </c>
      <c r="E37" s="37" t="s">
        <v>95</v>
      </c>
      <c r="F37" s="55" t="s">
        <v>146</v>
      </c>
      <c r="G37" s="63" t="s">
        <v>220</v>
      </c>
      <c r="H37" s="169">
        <v>7.4999999999999997E-3</v>
      </c>
      <c r="I37" s="120" t="s">
        <v>232</v>
      </c>
      <c r="J37" s="160" t="s">
        <v>151</v>
      </c>
      <c r="K37" s="39" t="s">
        <v>333</v>
      </c>
      <c r="L37" s="40" t="s">
        <v>234</v>
      </c>
      <c r="M37" s="69" t="s">
        <v>181</v>
      </c>
      <c r="N37" s="93" t="s">
        <v>287</v>
      </c>
      <c r="O37" s="40" t="s">
        <v>334</v>
      </c>
    </row>
    <row r="38" spans="1:15" ht="33" customHeight="1" thickBot="1">
      <c r="A38" s="213"/>
      <c r="B38" s="210"/>
      <c r="C38" s="207"/>
      <c r="D38" s="31">
        <f t="shared" si="0"/>
        <v>36</v>
      </c>
      <c r="E38" s="37" t="s">
        <v>96</v>
      </c>
      <c r="F38" s="55" t="s">
        <v>144</v>
      </c>
      <c r="G38" s="63" t="s">
        <v>147</v>
      </c>
      <c r="H38" s="169">
        <v>7.4999999999999997E-3</v>
      </c>
      <c r="I38" s="120" t="s">
        <v>293</v>
      </c>
      <c r="J38" s="160" t="s">
        <v>159</v>
      </c>
      <c r="K38" s="39" t="s">
        <v>333</v>
      </c>
      <c r="L38" s="40" t="s">
        <v>294</v>
      </c>
      <c r="M38" s="69" t="s">
        <v>181</v>
      </c>
      <c r="N38" s="93" t="s">
        <v>286</v>
      </c>
      <c r="O38" s="172" t="s">
        <v>295</v>
      </c>
    </row>
    <row r="39" spans="1:15" ht="36.75" customHeight="1" thickBot="1">
      <c r="A39" s="213"/>
      <c r="B39" s="210"/>
      <c r="C39" s="207" t="s">
        <v>42</v>
      </c>
      <c r="D39" s="31">
        <f t="shared" si="0"/>
        <v>37</v>
      </c>
      <c r="E39" s="113" t="s">
        <v>97</v>
      </c>
      <c r="F39" s="182">
        <v>0.91</v>
      </c>
      <c r="G39" s="63" t="s">
        <v>148</v>
      </c>
      <c r="H39" s="169">
        <v>7.4999999999999997E-3</v>
      </c>
      <c r="I39" s="40"/>
      <c r="J39" s="160" t="s">
        <v>160</v>
      </c>
      <c r="K39" s="39" t="s">
        <v>333</v>
      </c>
      <c r="L39" s="40" t="s">
        <v>257</v>
      </c>
      <c r="M39" s="69" t="s">
        <v>181</v>
      </c>
      <c r="N39" s="93" t="s">
        <v>283</v>
      </c>
      <c r="O39" s="172" t="s">
        <v>317</v>
      </c>
    </row>
    <row r="40" spans="1:15" ht="26.25" thickBot="1">
      <c r="A40" s="213"/>
      <c r="B40" s="210"/>
      <c r="C40" s="207"/>
      <c r="D40" s="31">
        <f t="shared" si="0"/>
        <v>38</v>
      </c>
      <c r="E40" s="115" t="s">
        <v>98</v>
      </c>
      <c r="F40" s="96" t="s">
        <v>316</v>
      </c>
      <c r="G40" s="63" t="s">
        <v>315</v>
      </c>
      <c r="H40" s="169">
        <v>7.4999999999999997E-3</v>
      </c>
      <c r="I40" s="120" t="s">
        <v>289</v>
      </c>
      <c r="J40" s="160" t="s">
        <v>160</v>
      </c>
      <c r="K40" s="39" t="s">
        <v>333</v>
      </c>
      <c r="L40" s="40" t="s">
        <v>257</v>
      </c>
      <c r="M40" s="69" t="s">
        <v>186</v>
      </c>
      <c r="N40" s="93" t="s">
        <v>221</v>
      </c>
      <c r="O40" s="172" t="s">
        <v>318</v>
      </c>
    </row>
    <row r="41" spans="1:15" ht="45.75" thickBot="1">
      <c r="A41" s="214"/>
      <c r="B41" s="211"/>
      <c r="C41" s="208"/>
      <c r="D41" s="38">
        <f t="shared" si="0"/>
        <v>39</v>
      </c>
      <c r="E41" s="114" t="s">
        <v>99</v>
      </c>
      <c r="F41" s="61" t="s">
        <v>150</v>
      </c>
      <c r="G41" s="83" t="s">
        <v>149</v>
      </c>
      <c r="H41" s="169">
        <v>7.4999999999999997E-3</v>
      </c>
      <c r="I41" s="120" t="s">
        <v>233</v>
      </c>
      <c r="J41" s="160" t="s">
        <v>151</v>
      </c>
      <c r="K41" s="39" t="s">
        <v>333</v>
      </c>
      <c r="L41" s="42" t="s">
        <v>238</v>
      </c>
      <c r="M41" s="70" t="s">
        <v>187</v>
      </c>
      <c r="N41" s="93" t="s">
        <v>210</v>
      </c>
      <c r="O41" s="93" t="s">
        <v>319</v>
      </c>
    </row>
    <row r="42" spans="1:15" ht="78" thickBot="1">
      <c r="A42" s="201" t="s">
        <v>7</v>
      </c>
      <c r="B42" s="190" t="s">
        <v>44</v>
      </c>
      <c r="C42" s="185" t="s">
        <v>45</v>
      </c>
      <c r="D42" s="43">
        <f t="shared" si="0"/>
        <v>40</v>
      </c>
      <c r="E42" s="44" t="s">
        <v>103</v>
      </c>
      <c r="F42" s="97" t="s">
        <v>142</v>
      </c>
      <c r="G42" s="176" t="s">
        <v>296</v>
      </c>
      <c r="H42" s="178">
        <v>0.03</v>
      </c>
      <c r="I42" s="173"/>
      <c r="J42" s="173" t="s">
        <v>161</v>
      </c>
      <c r="K42" s="173" t="s">
        <v>333</v>
      </c>
      <c r="L42" s="124" t="s">
        <v>245</v>
      </c>
      <c r="M42" s="174" t="s">
        <v>297</v>
      </c>
      <c r="N42" s="101" t="s">
        <v>298</v>
      </c>
      <c r="O42" s="101" t="s">
        <v>299</v>
      </c>
    </row>
    <row r="43" spans="1:15" ht="51.75">
      <c r="A43" s="202"/>
      <c r="B43" s="191"/>
      <c r="C43" s="185"/>
      <c r="D43" s="45">
        <f t="shared" si="0"/>
        <v>41</v>
      </c>
      <c r="E43" s="46" t="s">
        <v>104</v>
      </c>
      <c r="F43" s="98" t="s">
        <v>142</v>
      </c>
      <c r="G43" s="84" t="s">
        <v>300</v>
      </c>
      <c r="H43" s="179">
        <v>0.03</v>
      </c>
      <c r="I43" s="50"/>
      <c r="J43" s="173" t="s">
        <v>161</v>
      </c>
      <c r="K43" s="173" t="s">
        <v>333</v>
      </c>
      <c r="L43" s="124" t="s">
        <v>245</v>
      </c>
      <c r="M43" s="175" t="s">
        <v>301</v>
      </c>
      <c r="N43" s="101" t="s">
        <v>310</v>
      </c>
      <c r="O43" s="101" t="s">
        <v>302</v>
      </c>
    </row>
    <row r="44" spans="1:15" ht="52.5" thickBot="1">
      <c r="A44" s="202"/>
      <c r="B44" s="191"/>
      <c r="C44" s="185"/>
      <c r="D44" s="45">
        <f t="shared" si="0"/>
        <v>42</v>
      </c>
      <c r="E44" s="46" t="s">
        <v>105</v>
      </c>
      <c r="F44" s="98" t="s">
        <v>142</v>
      </c>
      <c r="G44" s="176" t="s">
        <v>303</v>
      </c>
      <c r="H44" s="179">
        <v>0.03</v>
      </c>
      <c r="I44" s="50"/>
      <c r="J44" s="173" t="s">
        <v>161</v>
      </c>
      <c r="K44" s="173" t="s">
        <v>333</v>
      </c>
      <c r="L44" s="124" t="s">
        <v>245</v>
      </c>
      <c r="M44" s="175" t="s">
        <v>304</v>
      </c>
      <c r="N44" s="101" t="s">
        <v>305</v>
      </c>
      <c r="O44" s="101" t="s">
        <v>306</v>
      </c>
    </row>
    <row r="45" spans="1:15" ht="27" thickBot="1">
      <c r="A45" s="202"/>
      <c r="B45" s="191"/>
      <c r="C45" s="186"/>
      <c r="D45" s="45">
        <f t="shared" si="0"/>
        <v>43</v>
      </c>
      <c r="E45" s="46" t="s">
        <v>106</v>
      </c>
      <c r="F45" s="99" t="s">
        <v>150</v>
      </c>
      <c r="G45" s="84" t="s">
        <v>307</v>
      </c>
      <c r="H45" s="179">
        <v>3.5000000000000003E-2</v>
      </c>
      <c r="I45" s="50"/>
      <c r="J45" s="173" t="s">
        <v>161</v>
      </c>
      <c r="K45" s="173" t="s">
        <v>333</v>
      </c>
      <c r="L45" s="124" t="s">
        <v>245</v>
      </c>
      <c r="M45" s="71" t="s">
        <v>12</v>
      </c>
      <c r="N45" s="101" t="s">
        <v>308</v>
      </c>
      <c r="O45" s="101" t="s">
        <v>309</v>
      </c>
    </row>
    <row r="46" spans="1:15" ht="79.5" thickBot="1">
      <c r="A46" s="202"/>
      <c r="B46" s="191"/>
      <c r="C46" s="47" t="s">
        <v>46</v>
      </c>
      <c r="D46" s="45">
        <f t="shared" si="0"/>
        <v>44</v>
      </c>
      <c r="E46" s="46" t="s">
        <v>108</v>
      </c>
      <c r="F46" s="100" t="s">
        <v>164</v>
      </c>
      <c r="G46" s="84" t="s">
        <v>165</v>
      </c>
      <c r="H46" s="170">
        <v>0.02</v>
      </c>
      <c r="I46" s="121" t="s">
        <v>240</v>
      </c>
      <c r="J46" s="161" t="s">
        <v>162</v>
      </c>
      <c r="K46" s="173" t="s">
        <v>333</v>
      </c>
      <c r="L46" s="124" t="s">
        <v>245</v>
      </c>
      <c r="M46" s="102" t="s">
        <v>189</v>
      </c>
      <c r="N46" s="101" t="s">
        <v>209</v>
      </c>
      <c r="O46" s="126" t="s">
        <v>248</v>
      </c>
    </row>
    <row r="47" spans="1:15" ht="68.25" thickBot="1">
      <c r="A47" s="202"/>
      <c r="B47" s="191"/>
      <c r="C47" s="184" t="s">
        <v>47</v>
      </c>
      <c r="D47" s="45">
        <f t="shared" si="0"/>
        <v>45</v>
      </c>
      <c r="E47" s="46" t="s">
        <v>109</v>
      </c>
      <c r="F47" s="99" t="s">
        <v>164</v>
      </c>
      <c r="G47" s="84" t="s">
        <v>166</v>
      </c>
      <c r="H47" s="170">
        <v>4.4999999999999998E-2</v>
      </c>
      <c r="I47" s="121" t="s">
        <v>241</v>
      </c>
      <c r="J47" s="161" t="s">
        <v>162</v>
      </c>
      <c r="K47" s="173" t="s">
        <v>333</v>
      </c>
      <c r="L47" s="124" t="s">
        <v>245</v>
      </c>
      <c r="M47" s="88" t="s">
        <v>190</v>
      </c>
      <c r="N47" s="101" t="s">
        <v>222</v>
      </c>
      <c r="O47" s="126" t="s">
        <v>249</v>
      </c>
    </row>
    <row r="48" spans="1:15" ht="68.25" thickBot="1">
      <c r="A48" s="202"/>
      <c r="B48" s="191"/>
      <c r="C48" s="185"/>
      <c r="D48" s="45">
        <f t="shared" si="0"/>
        <v>46</v>
      </c>
      <c r="E48" s="108" t="s">
        <v>110</v>
      </c>
      <c r="F48" s="99" t="s">
        <v>167</v>
      </c>
      <c r="G48" s="107"/>
      <c r="H48" s="170">
        <v>0.02</v>
      </c>
      <c r="I48" s="121" t="s">
        <v>241</v>
      </c>
      <c r="J48" s="161" t="s">
        <v>162</v>
      </c>
      <c r="K48" s="173" t="s">
        <v>333</v>
      </c>
      <c r="L48" s="124" t="s">
        <v>246</v>
      </c>
      <c r="M48" s="110" t="s">
        <v>192</v>
      </c>
      <c r="N48" s="109" t="s">
        <v>223</v>
      </c>
      <c r="O48" s="126" t="s">
        <v>249</v>
      </c>
    </row>
    <row r="49" spans="1:15" ht="90.75" thickBot="1">
      <c r="A49" s="202"/>
      <c r="B49" s="191"/>
      <c r="C49" s="186"/>
      <c r="D49" s="45">
        <f t="shared" si="0"/>
        <v>47</v>
      </c>
      <c r="E49" s="111" t="s">
        <v>111</v>
      </c>
      <c r="F49" s="100" t="s">
        <v>168</v>
      </c>
      <c r="G49" s="84" t="s">
        <v>169</v>
      </c>
      <c r="H49" s="170">
        <v>0.02</v>
      </c>
      <c r="I49" s="122" t="s">
        <v>242</v>
      </c>
      <c r="J49" s="161" t="s">
        <v>162</v>
      </c>
      <c r="K49" s="173" t="s">
        <v>333</v>
      </c>
      <c r="L49" s="124" t="s">
        <v>246</v>
      </c>
      <c r="M49" s="102" t="s">
        <v>191</v>
      </c>
      <c r="N49" s="109" t="s">
        <v>253</v>
      </c>
      <c r="O49" s="127" t="s">
        <v>250</v>
      </c>
    </row>
    <row r="50" spans="1:15" ht="101.25">
      <c r="A50" s="202"/>
      <c r="B50" s="191"/>
      <c r="C50" s="184" t="s">
        <v>48</v>
      </c>
      <c r="D50" s="45">
        <f t="shared" si="0"/>
        <v>48</v>
      </c>
      <c r="E50" s="46" t="s">
        <v>112</v>
      </c>
      <c r="F50" s="62" t="s">
        <v>150</v>
      </c>
      <c r="G50" s="84" t="s">
        <v>171</v>
      </c>
      <c r="H50" s="170">
        <v>0.01</v>
      </c>
      <c r="I50" s="122" t="s">
        <v>243</v>
      </c>
      <c r="J50" s="162" t="s">
        <v>163</v>
      </c>
      <c r="K50" s="173" t="s">
        <v>333</v>
      </c>
      <c r="L50" s="124" t="s">
        <v>247</v>
      </c>
      <c r="M50" s="71" t="s">
        <v>11</v>
      </c>
      <c r="N50" s="109" t="s">
        <v>224</v>
      </c>
      <c r="O50" s="127" t="s">
        <v>251</v>
      </c>
    </row>
    <row r="51" spans="1:15" ht="113.25" thickBot="1">
      <c r="A51" s="203"/>
      <c r="B51" s="192"/>
      <c r="C51" s="204"/>
      <c r="D51" s="48">
        <f t="shared" si="0"/>
        <v>49</v>
      </c>
      <c r="E51" s="49" t="s">
        <v>113</v>
      </c>
      <c r="F51" s="62" t="s">
        <v>150</v>
      </c>
      <c r="G51" s="128" t="s">
        <v>254</v>
      </c>
      <c r="H51" s="170">
        <v>0.01</v>
      </c>
      <c r="I51" s="123" t="s">
        <v>244</v>
      </c>
      <c r="J51" s="161" t="s">
        <v>162</v>
      </c>
      <c r="K51" s="173" t="s">
        <v>333</v>
      </c>
      <c r="L51" s="125" t="s">
        <v>246</v>
      </c>
      <c r="M51" s="129" t="s">
        <v>255</v>
      </c>
      <c r="N51" s="130" t="s">
        <v>256</v>
      </c>
      <c r="O51" s="127" t="s">
        <v>252</v>
      </c>
    </row>
    <row r="52" spans="1:15">
      <c r="A52" s="1"/>
      <c r="B52" s="6"/>
      <c r="C52" s="5"/>
      <c r="H52" s="171">
        <f>SUM(H3:H51)</f>
        <v>0.99999999999999944</v>
      </c>
      <c r="J52" s="163"/>
    </row>
    <row r="53" spans="1:15">
      <c r="A53" s="1"/>
      <c r="B53" s="6"/>
      <c r="C53" s="5"/>
    </row>
    <row r="60" spans="1:15">
      <c r="F60" s="86"/>
      <c r="G60" s="87"/>
    </row>
    <row r="61" spans="1:15">
      <c r="M61" s="72" t="e">
        <f>(G61/F61)*100</f>
        <v>#DIV/0!</v>
      </c>
    </row>
    <row r="63" spans="1:15">
      <c r="M63" s="72" t="s">
        <v>188</v>
      </c>
    </row>
    <row r="64" spans="1:15">
      <c r="M64" s="72">
        <v>10</v>
      </c>
    </row>
  </sheetData>
  <mergeCells count="25">
    <mergeCell ref="A1:E1"/>
    <mergeCell ref="F1:M1"/>
    <mergeCell ref="C39:C41"/>
    <mergeCell ref="B20:B41"/>
    <mergeCell ref="A20:A41"/>
    <mergeCell ref="C25:C28"/>
    <mergeCell ref="C29:C30"/>
    <mergeCell ref="C31:C34"/>
    <mergeCell ref="C20:C21"/>
    <mergeCell ref="C15:C17"/>
    <mergeCell ref="C36:C38"/>
    <mergeCell ref="C9:C11"/>
    <mergeCell ref="C13:C14"/>
    <mergeCell ref="A13:A19"/>
    <mergeCell ref="K7:K8"/>
    <mergeCell ref="C47:C49"/>
    <mergeCell ref="B3:B12"/>
    <mergeCell ref="B42:B51"/>
    <mergeCell ref="A3:A12"/>
    <mergeCell ref="C3:C6"/>
    <mergeCell ref="C7:C8"/>
    <mergeCell ref="B13:B19"/>
    <mergeCell ref="C42:C45"/>
    <mergeCell ref="A42:A51"/>
    <mergeCell ref="C50:C5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CDF3-1A9B-435E-8909-E80EA257120F}">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2025</vt:lpstr>
      <vt:lpstr>LINEAMIENTOS DILIGENCIAMIENTO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dc:creator>
  <cp:lastModifiedBy>Victor Pinzon</cp:lastModifiedBy>
  <dcterms:created xsi:type="dcterms:W3CDTF">2024-10-28T23:34:59Z</dcterms:created>
  <dcterms:modified xsi:type="dcterms:W3CDTF">2025-01-31T19:30:58Z</dcterms:modified>
</cp:coreProperties>
</file>